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owner\Desktop\右半拉\2018年数据\9月\数据\"/>
    </mc:Choice>
  </mc:AlternateContent>
  <bookViews>
    <workbookView xWindow="-45" yWindow="5970" windowWidth="19320" windowHeight="3960" tabRatio="878"/>
  </bookViews>
  <sheets>
    <sheet name="综合" sheetId="1" r:id="rId1"/>
    <sheet name="产险综合" sheetId="2" r:id="rId2"/>
    <sheet name="产险-地市" sheetId="5" r:id="rId3"/>
    <sheet name="产险-险种" sheetId="25" r:id="rId4"/>
    <sheet name="产险-渠道" sheetId="27" r:id="rId5"/>
    <sheet name="产险-保额" sheetId="31" r:id="rId6"/>
    <sheet name="产险-人员" sheetId="28" r:id="rId7"/>
    <sheet name="寿险综合" sheetId="13" r:id="rId8"/>
    <sheet name="寿险-地市" sheetId="14" r:id="rId9"/>
    <sheet name="寿险-险种" sheetId="26" r:id="rId10"/>
    <sheet name="寿险-渠道" sheetId="29" r:id="rId11"/>
    <sheet name="寿险-保额" sheetId="35" r:id="rId12"/>
    <sheet name="寿险-人员" sheetId="30" r:id="rId13"/>
  </sheets>
  <definedNames>
    <definedName name="_xlnm.Print_Area" localSheetId="2">'产险-地市'!#REF!</definedName>
    <definedName name="_xlnm.Print_Area" localSheetId="0">综合!$A$1:$P$47</definedName>
  </definedNames>
  <calcPr calcId="152511"/>
</workbook>
</file>

<file path=xl/calcChain.xml><?xml version="1.0" encoding="utf-8"?>
<calcChain xmlns="http://schemas.openxmlformats.org/spreadsheetml/2006/main">
  <c r="U12" i="1" l="1"/>
  <c r="Q35" i="29" l="1"/>
  <c r="P35" i="29"/>
  <c r="Q34" i="29"/>
  <c r="P34" i="29"/>
  <c r="Q33" i="29"/>
  <c r="P33" i="29"/>
  <c r="Q32" i="29"/>
  <c r="P32" i="29"/>
  <c r="Q31" i="29"/>
  <c r="P31" i="29"/>
  <c r="Q30" i="29"/>
  <c r="P30" i="29"/>
  <c r="Q29" i="29"/>
  <c r="P29" i="29"/>
  <c r="Q28" i="29"/>
  <c r="P28" i="29"/>
  <c r="Q27" i="29"/>
  <c r="P27" i="29"/>
  <c r="Q26" i="29"/>
  <c r="P26" i="29"/>
  <c r="Q25" i="29"/>
  <c r="P25" i="29"/>
  <c r="Q24" i="29"/>
  <c r="P24" i="29"/>
  <c r="Q23" i="29"/>
  <c r="P23" i="29"/>
  <c r="Q22" i="29"/>
  <c r="P22" i="29"/>
  <c r="Q21" i="29"/>
  <c r="P21" i="29"/>
  <c r="Q20" i="29"/>
  <c r="P20" i="29"/>
  <c r="Q19" i="29"/>
  <c r="P19" i="29"/>
  <c r="Q18" i="29"/>
  <c r="P18" i="29"/>
  <c r="Q17" i="29"/>
  <c r="P17" i="29"/>
  <c r="Q16" i="29"/>
  <c r="P16" i="29"/>
  <c r="Q15" i="29"/>
  <c r="P15" i="29"/>
  <c r="Q14" i="29"/>
  <c r="P14" i="29"/>
  <c r="Q13" i="29"/>
  <c r="P13" i="29"/>
  <c r="Q12" i="29"/>
  <c r="P12" i="29"/>
  <c r="Q11" i="29"/>
  <c r="P11" i="29"/>
  <c r="Q10" i="29"/>
  <c r="P10" i="29"/>
  <c r="Q9" i="29"/>
  <c r="P9" i="29"/>
  <c r="Q8" i="29"/>
  <c r="P8" i="29"/>
  <c r="Q7" i="29"/>
  <c r="P7" i="29"/>
  <c r="Q6" i="29"/>
  <c r="P6" i="29"/>
  <c r="Q5" i="29"/>
  <c r="P5" i="29"/>
  <c r="I37" i="26" l="1"/>
  <c r="I36" i="26"/>
  <c r="I35" i="26"/>
  <c r="T12" i="1" l="1"/>
  <c r="S12" i="1" l="1"/>
  <c r="R12" i="1" l="1"/>
  <c r="N26" i="1" l="1"/>
  <c r="O26" i="1"/>
  <c r="Q12" i="1" l="1"/>
  <c r="P25" i="1" l="1"/>
  <c r="P24" i="1"/>
  <c r="P12" i="1" l="1"/>
  <c r="O12" i="1" l="1"/>
  <c r="N12" i="1" l="1"/>
  <c r="P5" i="1" l="1"/>
  <c r="U7" i="1"/>
  <c r="U6" i="1"/>
  <c r="U5" i="1"/>
  <c r="P26" i="1"/>
  <c r="M26" i="1"/>
  <c r="Q24" i="1" s="1"/>
  <c r="M12" i="1"/>
  <c r="P7" i="1"/>
  <c r="K7" i="1"/>
  <c r="F7" i="1"/>
  <c r="P6" i="1"/>
  <c r="K6" i="1"/>
  <c r="F6" i="1"/>
  <c r="K5" i="1"/>
  <c r="F5" i="1"/>
  <c r="Q25" i="1" l="1"/>
</calcChain>
</file>

<file path=xl/sharedStrings.xml><?xml version="1.0" encoding="utf-8"?>
<sst xmlns="http://schemas.openxmlformats.org/spreadsheetml/2006/main" count="755" uniqueCount="240">
  <si>
    <t>地区</t>
  </si>
  <si>
    <t>原保险保费收入</t>
  </si>
  <si>
    <t>本年累计</t>
  </si>
  <si>
    <t>同比增长</t>
  </si>
  <si>
    <t>增速排名</t>
  </si>
  <si>
    <t>西部地区</t>
    <phoneticPr fontId="7" type="noConversion"/>
  </si>
  <si>
    <t>陕西排名</t>
    <phoneticPr fontId="7" type="noConversion"/>
  </si>
  <si>
    <t>保费占比</t>
    <phoneticPr fontId="7" type="noConversion"/>
  </si>
  <si>
    <t>填报单位：陕西省保险行业协会</t>
  </si>
  <si>
    <t>本期赔付支出</t>
  </si>
  <si>
    <t>-</t>
  </si>
  <si>
    <t>1月</t>
    <phoneticPr fontId="7" type="noConversion"/>
  </si>
  <si>
    <t>累计赔付支出</t>
    <phoneticPr fontId="7" type="noConversion"/>
  </si>
  <si>
    <t>单位：万元</t>
    <phoneticPr fontId="7" type="noConversion"/>
  </si>
  <si>
    <t>单位：万元</t>
    <phoneticPr fontId="7" type="noConversion"/>
  </si>
  <si>
    <t>本期保费</t>
    <phoneticPr fontId="7" type="noConversion"/>
  </si>
  <si>
    <t>累计保费</t>
    <phoneticPr fontId="7" type="noConversion"/>
  </si>
  <si>
    <t>平安养老</t>
  </si>
  <si>
    <t>人保健康</t>
  </si>
  <si>
    <t>合计</t>
  </si>
  <si>
    <t>财产保险</t>
    <phoneticPr fontId="14" type="noConversion"/>
  </si>
  <si>
    <t>意外险和健康险</t>
    <phoneticPr fontId="7" type="noConversion"/>
  </si>
  <si>
    <t>全国范围</t>
    <phoneticPr fontId="7" type="noConversion"/>
  </si>
  <si>
    <t>陕    西</t>
    <phoneticPr fontId="7" type="noConversion"/>
  </si>
  <si>
    <t>注：以上数据源于中国保监会网站</t>
    <phoneticPr fontId="14" type="noConversion"/>
  </si>
  <si>
    <t>整体保费收入</t>
    <phoneticPr fontId="7" type="noConversion"/>
  </si>
  <si>
    <t>财产险公司保费收入</t>
    <phoneticPr fontId="7" type="noConversion"/>
  </si>
  <si>
    <t>人身险公司保费收入</t>
    <phoneticPr fontId="7" type="noConversion"/>
  </si>
  <si>
    <t>累计保费占比</t>
    <phoneticPr fontId="18" type="noConversion"/>
  </si>
  <si>
    <t>同比</t>
    <phoneticPr fontId="7" type="noConversion"/>
  </si>
  <si>
    <t>环比</t>
    <phoneticPr fontId="7" type="noConversion"/>
  </si>
  <si>
    <t>企财险</t>
  </si>
  <si>
    <t>家财险</t>
  </si>
  <si>
    <t>工程险</t>
  </si>
  <si>
    <t>责任险</t>
  </si>
  <si>
    <t>信用险</t>
  </si>
  <si>
    <t>货运险</t>
  </si>
  <si>
    <t>农业险</t>
  </si>
  <si>
    <t>保费收入</t>
    <phoneticPr fontId="14" type="noConversion"/>
  </si>
  <si>
    <t>赔付支出</t>
    <phoneticPr fontId="14" type="noConversion"/>
  </si>
  <si>
    <t>西安</t>
    <phoneticPr fontId="7" type="noConversion"/>
  </si>
  <si>
    <t>铜川</t>
    <phoneticPr fontId="7" type="noConversion"/>
  </si>
  <si>
    <t>咸阳</t>
    <phoneticPr fontId="7" type="noConversion"/>
  </si>
  <si>
    <t>渭南</t>
    <phoneticPr fontId="7" type="noConversion"/>
  </si>
  <si>
    <t>安康</t>
    <phoneticPr fontId="7" type="noConversion"/>
  </si>
  <si>
    <t>榆林</t>
    <phoneticPr fontId="7" type="noConversion"/>
  </si>
  <si>
    <t>合计</t>
    <phoneticPr fontId="7" type="noConversion"/>
  </si>
  <si>
    <t>填报单位：陕西省保险行业协会</t>
    <phoneticPr fontId="34" type="noConversion"/>
  </si>
  <si>
    <t>宝鸡</t>
    <phoneticPr fontId="7" type="noConversion"/>
  </si>
  <si>
    <t>汉中</t>
    <phoneticPr fontId="7" type="noConversion"/>
  </si>
  <si>
    <t>延安</t>
    <phoneticPr fontId="7" type="noConversion"/>
  </si>
  <si>
    <t>单位：万元</t>
    <phoneticPr fontId="34" type="noConversion"/>
  </si>
  <si>
    <t>机车险</t>
  </si>
  <si>
    <t>保证险</t>
  </si>
  <si>
    <t>短期意外险</t>
  </si>
  <si>
    <t>短期健康险</t>
  </si>
  <si>
    <t>其他险种</t>
  </si>
  <si>
    <t>单位名称</t>
    <phoneticPr fontId="7" type="noConversion"/>
  </si>
  <si>
    <t>单位/指标</t>
    <phoneticPr fontId="34" type="noConversion"/>
  </si>
  <si>
    <t>传统业务</t>
  </si>
  <si>
    <t>分红业务</t>
  </si>
  <si>
    <t>万能业务</t>
  </si>
  <si>
    <t>投连业务</t>
  </si>
  <si>
    <t>企业年金业务</t>
  </si>
  <si>
    <t>合计</t>
    <phoneticPr fontId="39" type="noConversion"/>
  </si>
  <si>
    <t>注：本表数据均为累计值。</t>
    <phoneticPr fontId="32" type="noConversion"/>
  </si>
  <si>
    <t>保费收入</t>
    <phoneticPr fontId="7" type="noConversion"/>
  </si>
  <si>
    <t>赔付支出</t>
    <phoneticPr fontId="7" type="noConversion"/>
  </si>
  <si>
    <t>填报单位：陕西省保险行业协会</t>
    <phoneticPr fontId="39" type="noConversion"/>
  </si>
  <si>
    <t>公司/指标</t>
    <phoneticPr fontId="39" type="noConversion"/>
  </si>
  <si>
    <t>全省合计</t>
  </si>
  <si>
    <t>机构数（个）</t>
  </si>
  <si>
    <t>保险从业人员（人）</t>
  </si>
  <si>
    <t>当期数</t>
  </si>
  <si>
    <t>其他人员</t>
  </si>
  <si>
    <t>中航安盟</t>
  </si>
  <si>
    <t>合计</t>
    <phoneticPr fontId="39" type="noConversion"/>
  </si>
  <si>
    <t>其他渠道</t>
  </si>
  <si>
    <t>单位/指标</t>
    <phoneticPr fontId="39" type="noConversion"/>
  </si>
  <si>
    <t>本期保费</t>
    <phoneticPr fontId="7" type="noConversion"/>
  </si>
  <si>
    <t>环比</t>
    <phoneticPr fontId="7" type="noConversion"/>
  </si>
  <si>
    <t>累计保费</t>
    <phoneticPr fontId="7" type="noConversion"/>
  </si>
  <si>
    <t>同比</t>
    <phoneticPr fontId="7" type="noConversion"/>
  </si>
  <si>
    <t>累计赔付支出</t>
    <phoneticPr fontId="7" type="noConversion"/>
  </si>
  <si>
    <t>本期</t>
    <phoneticPr fontId="7" type="noConversion"/>
  </si>
  <si>
    <t>累计</t>
    <phoneticPr fontId="7" type="noConversion"/>
  </si>
  <si>
    <t>承保件数</t>
    <phoneticPr fontId="7" type="noConversion"/>
  </si>
  <si>
    <t>已决案件数</t>
    <phoneticPr fontId="7" type="noConversion"/>
  </si>
  <si>
    <t>本期</t>
    <phoneticPr fontId="7" type="noConversion"/>
  </si>
  <si>
    <t>累计</t>
    <phoneticPr fontId="7" type="noConversion"/>
  </si>
  <si>
    <t>单位名称</t>
    <phoneticPr fontId="7" type="noConversion"/>
  </si>
  <si>
    <t>赔付支出</t>
    <phoneticPr fontId="7" type="noConversion"/>
  </si>
  <si>
    <t>铜川</t>
    <phoneticPr fontId="7" type="noConversion"/>
  </si>
  <si>
    <t>宝鸡</t>
    <phoneticPr fontId="7" type="noConversion"/>
  </si>
  <si>
    <t>咸阳</t>
    <phoneticPr fontId="7" type="noConversion"/>
  </si>
  <si>
    <t>渭南</t>
    <phoneticPr fontId="7" type="noConversion"/>
  </si>
  <si>
    <t>汉中</t>
    <phoneticPr fontId="7" type="noConversion"/>
  </si>
  <si>
    <t>安康</t>
    <phoneticPr fontId="7" type="noConversion"/>
  </si>
  <si>
    <t>延安</t>
    <phoneticPr fontId="7" type="noConversion"/>
  </si>
  <si>
    <t>榆林</t>
    <phoneticPr fontId="7" type="noConversion"/>
  </si>
  <si>
    <t>合计</t>
    <phoneticPr fontId="7" type="noConversion"/>
  </si>
  <si>
    <t>保费收入</t>
    <phoneticPr fontId="32" type="noConversion"/>
  </si>
  <si>
    <t>赔付支出</t>
    <phoneticPr fontId="32" type="noConversion"/>
  </si>
  <si>
    <t>直销渠道</t>
  </si>
  <si>
    <t>代理渠道</t>
  </si>
  <si>
    <t>经纪渠道</t>
  </si>
  <si>
    <t>网电销渠道</t>
  </si>
  <si>
    <t>车险查勘定损人员</t>
    <phoneticPr fontId="37" type="noConversion"/>
  </si>
  <si>
    <t>业务员活动率</t>
    <phoneticPr fontId="7" type="noConversion"/>
  </si>
  <si>
    <t>个险渠道</t>
    <phoneticPr fontId="7" type="noConversion"/>
  </si>
  <si>
    <t>团险渠道</t>
    <phoneticPr fontId="7" type="noConversion"/>
  </si>
  <si>
    <t>银邮渠道</t>
    <phoneticPr fontId="7" type="noConversion"/>
  </si>
  <si>
    <t>专业中介渠道</t>
    <phoneticPr fontId="7" type="noConversion"/>
  </si>
  <si>
    <t>电销</t>
    <phoneticPr fontId="7" type="noConversion"/>
  </si>
  <si>
    <t>网销</t>
    <phoneticPr fontId="7" type="noConversion"/>
  </si>
  <si>
    <t>其他渠道</t>
    <phoneticPr fontId="7" type="noConversion"/>
  </si>
  <si>
    <t>单位：万元、件数</t>
    <phoneticPr fontId="7" type="noConversion"/>
  </si>
  <si>
    <t>月末个险营销员人数(人)</t>
    <phoneticPr fontId="37" type="noConversion"/>
  </si>
  <si>
    <t>当月个险开单人数（人）</t>
    <phoneticPr fontId="37" type="noConversion"/>
  </si>
  <si>
    <t>团险销售人数（人）</t>
    <phoneticPr fontId="37" type="noConversion"/>
  </si>
  <si>
    <t>代理渠道银行网点数（个）</t>
    <phoneticPr fontId="37" type="noConversion"/>
  </si>
  <si>
    <t>财产险</t>
    <phoneticPr fontId="14" type="noConversion"/>
  </si>
  <si>
    <t>人身险</t>
    <phoneticPr fontId="14" type="noConversion"/>
  </si>
  <si>
    <t>商洛</t>
    <phoneticPr fontId="7" type="noConversion"/>
  </si>
  <si>
    <t>合计</t>
    <phoneticPr fontId="14" type="noConversion"/>
  </si>
  <si>
    <t>注：1.表中所涉及的保险公司均为陕西省保险行业协会会员单位。</t>
    <phoneticPr fontId="37" type="noConversion"/>
  </si>
  <si>
    <t>累计保费占比</t>
    <phoneticPr fontId="7" type="noConversion"/>
  </si>
  <si>
    <t>-</t>
    <phoneticPr fontId="14" type="noConversion"/>
  </si>
  <si>
    <t>2.除特别标注外，数据均源于各会员单位，各会员单位对其提供数据真实性、准确性负责。</t>
    <phoneticPr fontId="37" type="noConversion"/>
  </si>
  <si>
    <t>泰康养老</t>
  </si>
  <si>
    <t>建信人寿</t>
  </si>
  <si>
    <t>填报单位：陕西省保险行业协会</t>
    <phoneticPr fontId="34" type="noConversion"/>
  </si>
  <si>
    <t>寿险</t>
    <phoneticPr fontId="7" type="noConversion"/>
  </si>
  <si>
    <t>2月</t>
    <phoneticPr fontId="14" type="noConversion"/>
  </si>
  <si>
    <t>3月</t>
  </si>
  <si>
    <t>4月</t>
  </si>
  <si>
    <t>5月</t>
  </si>
  <si>
    <t>恒大人寿</t>
  </si>
  <si>
    <t>人保财险</t>
  </si>
  <si>
    <t>太保产险</t>
  </si>
  <si>
    <t>平安产险</t>
  </si>
  <si>
    <t>永安保险</t>
  </si>
  <si>
    <t>华泰财险</t>
  </si>
  <si>
    <t>天安财险</t>
  </si>
  <si>
    <t>中华财险</t>
  </si>
  <si>
    <t>大地保险</t>
  </si>
  <si>
    <t>中国信保</t>
  </si>
  <si>
    <t>太平财险</t>
  </si>
  <si>
    <t>华安保险</t>
  </si>
  <si>
    <t>安邦财险</t>
  </si>
  <si>
    <t>永诚保险</t>
  </si>
  <si>
    <t>都邦财险</t>
  </si>
  <si>
    <t>阳光产险</t>
  </si>
  <si>
    <t>渤海财险</t>
  </si>
  <si>
    <t>中银保险</t>
  </si>
  <si>
    <t>安诚财险</t>
  </si>
  <si>
    <t>英大财险</t>
  </si>
  <si>
    <t>国寿财险</t>
  </si>
  <si>
    <t>安盛天平</t>
  </si>
  <si>
    <t>锦泰保险</t>
  </si>
  <si>
    <t>三星财险</t>
  </si>
  <si>
    <t>国寿寿险</t>
  </si>
  <si>
    <t>太保寿险</t>
  </si>
  <si>
    <t>平安人寿</t>
  </si>
  <si>
    <t>泰康人寿</t>
  </si>
  <si>
    <t>新华保险</t>
  </si>
  <si>
    <t>华夏人寿</t>
  </si>
  <si>
    <t>农银人寿</t>
  </si>
  <si>
    <t>太平人寿</t>
  </si>
  <si>
    <t>人保寿险</t>
  </si>
  <si>
    <t>合众人寿</t>
  </si>
  <si>
    <t>阳光人寿</t>
  </si>
  <si>
    <t>幸福人寿</t>
  </si>
  <si>
    <t>英大人寿</t>
  </si>
  <si>
    <t>民生保险</t>
  </si>
  <si>
    <t>中意人寿</t>
  </si>
  <si>
    <t>中邮保险</t>
  </si>
  <si>
    <t>富德生命人寿</t>
  </si>
  <si>
    <t>瑞泰人寿</t>
  </si>
  <si>
    <t>百年人寿</t>
  </si>
  <si>
    <t>新光海航人寿</t>
  </si>
  <si>
    <t>光大永明人寿</t>
  </si>
  <si>
    <t>招商信诺人寿</t>
  </si>
  <si>
    <t>工银安盛人寿</t>
  </si>
  <si>
    <t xml:space="preserve">制表：张军库 审核：王雨婷
</t>
    <phoneticPr fontId="37" type="noConversion"/>
  </si>
  <si>
    <t>交银康联人寿</t>
  </si>
  <si>
    <t>和谐健康</t>
    <phoneticPr fontId="7" type="noConversion"/>
  </si>
  <si>
    <t>和谐健康</t>
    <phoneticPr fontId="7" type="noConversion"/>
  </si>
  <si>
    <t>和谐健康</t>
    <phoneticPr fontId="32" type="noConversion"/>
  </si>
  <si>
    <t>和谐健康</t>
    <phoneticPr fontId="37" type="noConversion"/>
  </si>
  <si>
    <t>和谐健康</t>
    <phoneticPr fontId="37" type="noConversion"/>
  </si>
  <si>
    <t>6月</t>
    <phoneticPr fontId="14" type="noConversion"/>
  </si>
  <si>
    <t>注：图中数据源于陕西省保险行业协会</t>
    <phoneticPr fontId="14" type="noConversion"/>
  </si>
  <si>
    <t>中煤保险</t>
  </si>
  <si>
    <t>中煤保险</t>
    <phoneticPr fontId="7" type="noConversion"/>
  </si>
  <si>
    <t>鼎和保险</t>
  </si>
  <si>
    <t>鼎和保险</t>
    <phoneticPr fontId="7" type="noConversion"/>
  </si>
  <si>
    <t>单位：亿元</t>
    <phoneticPr fontId="34" type="noConversion"/>
  </si>
  <si>
    <t>短期健康险</t>
    <phoneticPr fontId="7" type="noConversion"/>
  </si>
  <si>
    <t>单位：亿元</t>
    <phoneticPr fontId="7" type="noConversion"/>
  </si>
  <si>
    <t>本年累计新增</t>
    <phoneticPr fontId="105" type="noConversion"/>
  </si>
  <si>
    <t>期末有效</t>
    <phoneticPr fontId="105" type="noConversion"/>
  </si>
  <si>
    <t>普通寿险</t>
    <phoneticPr fontId="34" type="noConversion"/>
  </si>
  <si>
    <t>分红寿险</t>
    <phoneticPr fontId="34" type="noConversion"/>
  </si>
  <si>
    <t>万能险</t>
    <phoneticPr fontId="34" type="noConversion"/>
  </si>
  <si>
    <t>投资连结保险</t>
    <phoneticPr fontId="34" type="noConversion"/>
  </si>
  <si>
    <t>意外险</t>
    <phoneticPr fontId="34" type="noConversion"/>
  </si>
  <si>
    <t>健康险</t>
    <phoneticPr fontId="34" type="noConversion"/>
  </si>
  <si>
    <t>合计</t>
    <phoneticPr fontId="34" type="noConversion"/>
  </si>
  <si>
    <t>单位/指标</t>
    <phoneticPr fontId="105" type="noConversion"/>
  </si>
  <si>
    <t>上年累计赔付</t>
    <phoneticPr fontId="14" type="noConversion"/>
  </si>
  <si>
    <t>累计赔付同比</t>
    <phoneticPr fontId="14" type="noConversion"/>
  </si>
  <si>
    <t>国任保险</t>
    <phoneticPr fontId="7" type="noConversion"/>
  </si>
  <si>
    <t>国任保险</t>
    <phoneticPr fontId="37" type="noConversion"/>
  </si>
  <si>
    <t>国任保险</t>
    <phoneticPr fontId="32" type="noConversion"/>
  </si>
  <si>
    <t>7月</t>
  </si>
  <si>
    <t>8月</t>
  </si>
  <si>
    <t>9月</t>
  </si>
  <si>
    <t>10月</t>
  </si>
  <si>
    <t>11月</t>
  </si>
  <si>
    <t>12月</t>
  </si>
  <si>
    <t>3.国寿寿险陕西省分公司提供数据不包含老业务数据。</t>
    <phoneticPr fontId="37" type="noConversion"/>
  </si>
  <si>
    <t>2018年8月，全省累计实现保费收入698.56亿元，同比增长6.5%，保费规模全国排名第14位、西部第2位，增速排名全国第14位、西部第10位，全国保费占比2.54%，西部地区占比12.99%，详细数据见下表:</t>
    <phoneticPr fontId="14" type="noConversion"/>
  </si>
  <si>
    <t>陕西省保险行业协会财产险会员单位2018年9月业务指标统计表</t>
    <phoneticPr fontId="19" type="noConversion"/>
  </si>
  <si>
    <t>中意财险</t>
  </si>
  <si>
    <t>亚太财险</t>
    <phoneticPr fontId="7" type="noConversion"/>
  </si>
  <si>
    <t>陕西省保险行业协会财产险会员单位2018年9月分地市经营情况统计表</t>
    <phoneticPr fontId="34" type="noConversion"/>
  </si>
  <si>
    <t>陕西省保险行业协会财产险会员单位2018年9月分险种经营情况统计表</t>
    <phoneticPr fontId="34" type="noConversion"/>
  </si>
  <si>
    <t>亚太财险</t>
    <phoneticPr fontId="32" type="noConversion"/>
  </si>
  <si>
    <t>陕西省保险行业协会财产险会员单位2018年9月分渠道经营情况统计表</t>
    <phoneticPr fontId="34" type="noConversion"/>
  </si>
  <si>
    <t>亚太财险</t>
    <phoneticPr fontId="37" type="noConversion"/>
  </si>
  <si>
    <t>陕西省保险行业协会财产险会员单位2018年9月分险种本年累计新增保险金额统计表</t>
    <phoneticPr fontId="34" type="noConversion"/>
  </si>
  <si>
    <t>陕西省保险行业协会财产险会员单位2018年9月机构及从业人员统计表</t>
    <phoneticPr fontId="39" type="noConversion"/>
  </si>
  <si>
    <t>陕西省保险行业协会人身险会员单位2018年9月业务指标统计表</t>
    <phoneticPr fontId="19" type="noConversion"/>
  </si>
  <si>
    <t>陕西省保险行业协会人身险会员单位2018年9月分地市经营情况统计表</t>
    <phoneticPr fontId="34" type="noConversion"/>
  </si>
  <si>
    <t>陕西省保险行业协会人身险会员单位2018年9月分险种保险金额统计表</t>
    <phoneticPr fontId="34" type="noConversion"/>
  </si>
  <si>
    <t>陕西省保险行业协会人身险会员单位2018年9月人员及渠道统计表</t>
    <phoneticPr fontId="39" type="noConversion"/>
  </si>
  <si>
    <t>4.本期新增亚太财险陕分数据</t>
    <phoneticPr fontId="37" type="noConversion"/>
  </si>
  <si>
    <t>陕西省保险行业协会人身险会员单位2018年9月分险种经营情况统计表</t>
    <phoneticPr fontId="34" type="noConversion"/>
  </si>
  <si>
    <t>陕西省保险行业协会人身险会员单位2018年9月分渠道经营情况统计表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</si>
</sst>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0.00"/>
    <numFmt numFmtId="177" formatCode="#0"/>
    <numFmt numFmtId="178" formatCode="0_);[Red]\(0\)"/>
    <numFmt numFmtId="179" formatCode="0_ "/>
    <numFmt numFmtId="180" formatCode="0.000_ "/>
    <numFmt numFmtId="181" formatCode="0.000"/>
    <numFmt numFmtId="182" formatCode="0;[Red]0"/>
  </numFmts>
  <fonts count="11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方正粗倩_GBK"/>
      <charset val="134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3"/>
      <name val="黑体"/>
      <family val="3"/>
      <charset val="134"/>
    </font>
    <font>
      <b/>
      <sz val="13"/>
      <name val="黑体"/>
      <family val="3"/>
      <charset val="134"/>
    </font>
    <font>
      <sz val="20"/>
      <name val="华文中宋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20"/>
      <name val="华文中宋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</font>
    <font>
      <b/>
      <sz val="11"/>
      <name val="微软雅黑"/>
      <family val="2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0" tint="-0.249977111117893"/>
      <name val="宋体"/>
      <family val="3"/>
      <charset val="134"/>
    </font>
    <font>
      <b/>
      <sz val="13"/>
      <color theme="0"/>
      <name val="幼圆"/>
      <family val="3"/>
      <charset val="134"/>
    </font>
    <font>
      <sz val="10"/>
      <color theme="1"/>
      <name val="Arial"/>
      <family val="2"/>
    </font>
    <font>
      <sz val="12"/>
      <color theme="0"/>
      <name val="宋体"/>
      <family val="3"/>
      <charset val="134"/>
    </font>
    <font>
      <sz val="9"/>
      <color theme="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仿宋"/>
      <family val="3"/>
      <charset val="134"/>
    </font>
    <font>
      <sz val="11"/>
      <color theme="1"/>
      <name val="微软雅黑"/>
      <family val="2"/>
      <charset val="134"/>
    </font>
    <font>
      <sz val="11"/>
      <color theme="1"/>
      <name val="黑体"/>
      <family val="3"/>
      <charset val="134"/>
    </font>
    <font>
      <b/>
      <sz val="10"/>
      <color theme="1"/>
      <name val="微软雅黑"/>
      <family val="2"/>
      <charset val="134"/>
    </font>
    <font>
      <b/>
      <sz val="12"/>
      <color theme="0"/>
      <name val="幼圆"/>
      <family val="3"/>
      <charset val="134"/>
    </font>
    <font>
      <b/>
      <sz val="9"/>
      <color theme="1"/>
      <name val="仿宋"/>
      <family val="3"/>
      <charset val="134"/>
    </font>
    <font>
      <sz val="20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1"/>
      <color theme="1"/>
      <name val="微软雅黑"/>
      <family val="2"/>
      <charset val="134"/>
    </font>
    <font>
      <b/>
      <sz val="9"/>
      <name val="仿宋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3"/>
      <color theme="1"/>
      <name val="幼圆"/>
      <family val="3"/>
      <charset val="134"/>
    </font>
    <font>
      <b/>
      <sz val="9"/>
      <color theme="0"/>
      <name val="幼圆"/>
      <family val="3"/>
      <charset val="134"/>
    </font>
    <font>
      <b/>
      <sz val="12"/>
      <color theme="1"/>
      <name val="幼圆"/>
      <family val="3"/>
      <charset val="134"/>
    </font>
    <font>
      <sz val="10"/>
      <color theme="0"/>
      <name val="宋体"/>
      <family val="3"/>
      <charset val="134"/>
    </font>
    <font>
      <sz val="12"/>
      <color theme="0"/>
      <name val="方正粗倩_GBK"/>
      <charset val="134"/>
    </font>
    <font>
      <b/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5F0EC"/>
        <bgColor indexed="64"/>
      </patternFill>
    </fill>
    <fill>
      <patternFill patternType="solid">
        <fgColor rgb="FF016E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/>
      <bottom style="medium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/>
      <bottom style="medium">
        <color indexed="0"/>
      </bottom>
      <diagonal/>
    </border>
    <border>
      <left style="thin">
        <color indexed="64"/>
      </left>
      <right style="thin">
        <color indexed="0"/>
      </right>
      <top/>
      <bottom style="medium">
        <color indexed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8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double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8"/>
      </top>
      <bottom style="double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8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18">
    <xf numFmtId="0" fontId="0" fillId="0" borderId="0"/>
    <xf numFmtId="0" fontId="11" fillId="0" borderId="0"/>
    <xf numFmtId="0" fontId="49" fillId="0" borderId="0"/>
    <xf numFmtId="0" fontId="53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/>
    <xf numFmtId="0" fontId="56" fillId="0" borderId="75" applyNumberFormat="0" applyFill="0" applyAlignment="0" applyProtection="0">
      <alignment vertical="center"/>
    </xf>
    <xf numFmtId="0" fontId="57" fillId="0" borderId="76" applyNumberFormat="0" applyFill="0" applyAlignment="0" applyProtection="0">
      <alignment vertical="center"/>
    </xf>
    <xf numFmtId="0" fontId="58" fillId="0" borderId="7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10" fillId="0" borderId="0"/>
    <xf numFmtId="0" fontId="49" fillId="0" borderId="0"/>
    <xf numFmtId="0" fontId="60" fillId="22" borderId="0" applyNumberFormat="0" applyBorder="0" applyAlignment="0" applyProtection="0">
      <alignment vertical="center"/>
    </xf>
    <xf numFmtId="0" fontId="61" fillId="0" borderId="78" applyNumberFormat="0" applyFill="0" applyAlignment="0" applyProtection="0">
      <alignment vertical="center"/>
    </xf>
    <xf numFmtId="0" fontId="62" fillId="23" borderId="79" applyNumberFormat="0" applyAlignment="0" applyProtection="0">
      <alignment vertical="center"/>
    </xf>
    <xf numFmtId="0" fontId="63" fillId="24" borderId="8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81" applyNumberFormat="0" applyFill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8" fillId="23" borderId="82" applyNumberFormat="0" applyAlignment="0" applyProtection="0">
      <alignment vertical="center"/>
    </xf>
    <xf numFmtId="0" fontId="69" fillId="32" borderId="79" applyNumberFormat="0" applyAlignment="0" applyProtection="0">
      <alignment vertical="center"/>
    </xf>
    <xf numFmtId="0" fontId="50" fillId="33" borderId="83" applyNumberFormat="0" applyFont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90" fillId="0" borderId="76" applyNumberFormat="0" applyFill="0" applyAlignment="0" applyProtection="0">
      <alignment vertical="center"/>
    </xf>
    <xf numFmtId="0" fontId="91" fillId="0" borderId="77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22" borderId="0" applyNumberFormat="0" applyBorder="0" applyAlignment="0" applyProtection="0">
      <alignment vertical="center"/>
    </xf>
    <xf numFmtId="0" fontId="93" fillId="21" borderId="0" applyNumberFormat="0" applyBorder="0" applyAlignment="0" applyProtection="0">
      <alignment vertical="center"/>
    </xf>
    <xf numFmtId="0" fontId="94" fillId="31" borderId="0" applyNumberFormat="0" applyBorder="0" applyAlignment="0" applyProtection="0">
      <alignment vertical="center"/>
    </xf>
    <xf numFmtId="0" fontId="95" fillId="32" borderId="79" applyNumberFormat="0" applyAlignment="0" applyProtection="0">
      <alignment vertical="center"/>
    </xf>
    <xf numFmtId="0" fontId="96" fillId="23" borderId="82" applyNumberFormat="0" applyAlignment="0" applyProtection="0">
      <alignment vertical="center"/>
    </xf>
    <xf numFmtId="0" fontId="97" fillId="23" borderId="79" applyNumberFormat="0" applyAlignment="0" applyProtection="0">
      <alignment vertical="center"/>
    </xf>
    <xf numFmtId="0" fontId="98" fillId="0" borderId="81" applyNumberFormat="0" applyFill="0" applyAlignment="0" applyProtection="0">
      <alignment vertical="center"/>
    </xf>
    <xf numFmtId="0" fontId="99" fillId="24" borderId="80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78" applyNumberFormat="0" applyFill="0" applyAlignment="0" applyProtection="0">
      <alignment vertical="center"/>
    </xf>
    <xf numFmtId="0" fontId="10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10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3" fillId="18" borderId="0" applyNumberFormat="0" applyBorder="0" applyAlignment="0" applyProtection="0">
      <alignment vertical="center"/>
    </xf>
    <xf numFmtId="0" fontId="103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3" fillId="0" borderId="0"/>
    <xf numFmtId="0" fontId="1" fillId="33" borderId="83" applyNumberFormat="0" applyFont="0" applyAlignment="0" applyProtection="0">
      <alignment vertical="center"/>
    </xf>
  </cellStyleXfs>
  <cellXfs count="33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8" fontId="10" fillId="35" borderId="15" xfId="0" applyNumberFormat="1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10" fontId="10" fillId="35" borderId="19" xfId="0" applyNumberFormat="1" applyFont="1" applyFill="1" applyBorder="1" applyAlignment="1">
      <alignment horizontal="center" vertical="center"/>
    </xf>
    <xf numFmtId="10" fontId="10" fillId="35" borderId="20" xfId="0" applyNumberFormat="1" applyFont="1" applyFill="1" applyBorder="1" applyAlignment="1">
      <alignment horizontal="center" vertical="center"/>
    </xf>
    <xf numFmtId="10" fontId="10" fillId="35" borderId="15" xfId="0" applyNumberFormat="1" applyFont="1" applyFill="1" applyBorder="1" applyAlignment="1">
      <alignment horizontal="center" vertical="center"/>
    </xf>
    <xf numFmtId="10" fontId="73" fillId="35" borderId="15" xfId="0" applyNumberFormat="1" applyFont="1" applyFill="1" applyBorder="1" applyAlignment="1">
      <alignment horizontal="center" vertical="center"/>
    </xf>
    <xf numFmtId="10" fontId="10" fillId="35" borderId="15" xfId="21" applyNumberFormat="1" applyFont="1" applyFill="1" applyBorder="1" applyAlignment="1">
      <alignment horizontal="center" vertical="center"/>
    </xf>
    <xf numFmtId="10" fontId="10" fillId="35" borderId="16" xfId="0" applyNumberFormat="1" applyFont="1" applyFill="1" applyBorder="1" applyAlignment="1">
      <alignment horizontal="center" vertical="center"/>
    </xf>
    <xf numFmtId="10" fontId="9" fillId="35" borderId="17" xfId="0" applyNumberFormat="1" applyFont="1" applyFill="1" applyBorder="1" applyAlignment="1">
      <alignment horizontal="center" vertical="center"/>
    </xf>
    <xf numFmtId="10" fontId="9" fillId="35" borderId="17" xfId="0" quotePrefix="1" applyNumberFormat="1" applyFont="1" applyFill="1" applyBorder="1" applyAlignment="1">
      <alignment horizontal="center" vertical="center"/>
    </xf>
    <xf numFmtId="179" fontId="10" fillId="35" borderId="19" xfId="0" applyNumberFormat="1" applyFont="1" applyFill="1" applyBorder="1" applyAlignment="1">
      <alignment horizontal="center" vertical="center"/>
    </xf>
    <xf numFmtId="179" fontId="10" fillId="35" borderId="21" xfId="0" applyNumberFormat="1" applyFont="1" applyFill="1" applyBorder="1" applyAlignment="1">
      <alignment horizontal="center" vertical="center"/>
    </xf>
    <xf numFmtId="179" fontId="10" fillId="35" borderId="20" xfId="0" applyNumberFormat="1" applyFont="1" applyFill="1" applyBorder="1" applyAlignment="1">
      <alignment horizontal="center" vertical="center"/>
    </xf>
    <xf numFmtId="179" fontId="10" fillId="35" borderId="22" xfId="0" applyNumberFormat="1" applyFont="1" applyFill="1" applyBorder="1" applyAlignment="1">
      <alignment horizontal="center" vertical="center"/>
    </xf>
    <xf numFmtId="179" fontId="10" fillId="35" borderId="15" xfId="0" applyNumberFormat="1" applyFont="1" applyFill="1" applyBorder="1" applyAlignment="1">
      <alignment horizontal="center" vertical="center"/>
    </xf>
    <xf numFmtId="179" fontId="10" fillId="35" borderId="23" xfId="0" applyNumberFormat="1" applyFont="1" applyFill="1" applyBorder="1" applyAlignment="1">
      <alignment horizontal="center" vertical="center"/>
    </xf>
    <xf numFmtId="179" fontId="10" fillId="35" borderId="16" xfId="0" applyNumberFormat="1" applyFont="1" applyFill="1" applyBorder="1" applyAlignment="1">
      <alignment horizontal="center" vertical="center"/>
    </xf>
    <xf numFmtId="179" fontId="10" fillId="35" borderId="24" xfId="0" applyNumberFormat="1" applyFont="1" applyFill="1" applyBorder="1" applyAlignment="1">
      <alignment horizontal="center" vertical="center"/>
    </xf>
    <xf numFmtId="179" fontId="9" fillId="35" borderId="17" xfId="0" applyNumberFormat="1" applyFont="1" applyFill="1" applyBorder="1" applyAlignment="1">
      <alignment horizontal="center" vertical="center"/>
    </xf>
    <xf numFmtId="179" fontId="9" fillId="35" borderId="25" xfId="0" applyNumberFormat="1" applyFont="1" applyFill="1" applyBorder="1" applyAlignment="1">
      <alignment horizontal="center" vertical="center"/>
    </xf>
    <xf numFmtId="178" fontId="10" fillId="35" borderId="19" xfId="0" applyNumberFormat="1" applyFont="1" applyFill="1" applyBorder="1" applyAlignment="1">
      <alignment horizontal="center" vertical="center"/>
    </xf>
    <xf numFmtId="178" fontId="10" fillId="35" borderId="20" xfId="0" applyNumberFormat="1" applyFont="1" applyFill="1" applyBorder="1" applyAlignment="1">
      <alignment horizontal="center" vertical="center"/>
    </xf>
    <xf numFmtId="178" fontId="10" fillId="35" borderId="16" xfId="0" applyNumberFormat="1" applyFont="1" applyFill="1" applyBorder="1" applyAlignment="1">
      <alignment horizontal="center" vertical="center"/>
    </xf>
    <xf numFmtId="178" fontId="9" fillId="35" borderId="17" xfId="0" applyNumberFormat="1" applyFont="1" applyFill="1" applyBorder="1" applyAlignment="1">
      <alignment horizontal="center" vertical="center"/>
    </xf>
    <xf numFmtId="0" fontId="72" fillId="36" borderId="26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0" fontId="10" fillId="35" borderId="19" xfId="21" applyNumberFormat="1" applyFont="1" applyFill="1" applyBorder="1" applyAlignment="1">
      <alignment horizontal="center" vertical="center"/>
    </xf>
    <xf numFmtId="10" fontId="10" fillId="35" borderId="20" xfId="21" applyNumberFormat="1" applyFont="1" applyFill="1" applyBorder="1" applyAlignment="1">
      <alignment horizontal="center" vertical="center"/>
    </xf>
    <xf numFmtId="10" fontId="10" fillId="35" borderId="16" xfId="21" applyNumberFormat="1" applyFont="1" applyFill="1" applyBorder="1" applyAlignment="1">
      <alignment horizontal="center" vertical="center"/>
    </xf>
    <xf numFmtId="10" fontId="9" fillId="35" borderId="17" xfId="2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178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10" fontId="9" fillId="2" borderId="0" xfId="0" applyNumberFormat="1" applyFont="1" applyFill="1" applyBorder="1" applyAlignment="1">
      <alignment horizontal="center" vertical="center" wrapText="1"/>
    </xf>
    <xf numFmtId="179" fontId="9" fillId="2" borderId="0" xfId="0" applyNumberFormat="1" applyFont="1" applyFill="1" applyBorder="1" applyAlignment="1">
      <alignment horizontal="center" vertical="center" wrapText="1"/>
    </xf>
    <xf numFmtId="0" fontId="9" fillId="2" borderId="0" xfId="2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72" fillId="36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2" borderId="28" xfId="0" applyFont="1" applyFill="1" applyBorder="1" applyAlignment="1"/>
    <xf numFmtId="0" fontId="20" fillId="35" borderId="2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72" fillId="36" borderId="31" xfId="0" applyFont="1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/>
    </xf>
    <xf numFmtId="10" fontId="10" fillId="35" borderId="34" xfId="21" applyNumberFormat="1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10" fontId="9" fillId="35" borderId="36" xfId="21" applyNumberFormat="1" applyFont="1" applyFill="1" applyBorder="1" applyAlignment="1">
      <alignment horizontal="center" vertical="center"/>
    </xf>
    <xf numFmtId="1" fontId="10" fillId="35" borderId="37" xfId="0" applyNumberFormat="1" applyFont="1" applyFill="1" applyBorder="1" applyAlignment="1">
      <alignment horizontal="center" vertical="center"/>
    </xf>
    <xf numFmtId="1" fontId="10" fillId="35" borderId="37" xfId="21" applyNumberFormat="1" applyFont="1" applyFill="1" applyBorder="1" applyAlignment="1">
      <alignment horizontal="center" vertical="center"/>
    </xf>
    <xf numFmtId="1" fontId="10" fillId="35" borderId="38" xfId="0" applyNumberFormat="1" applyFont="1" applyFill="1" applyBorder="1" applyAlignment="1">
      <alignment horizontal="center"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0" xfId="21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73" fillId="35" borderId="20" xfId="0" applyNumberFormat="1" applyFont="1" applyFill="1" applyBorder="1" applyAlignment="1">
      <alignment horizontal="center" vertical="center"/>
    </xf>
    <xf numFmtId="1" fontId="10" fillId="35" borderId="34" xfId="0" applyNumberFormat="1" applyFont="1" applyFill="1" applyBorder="1" applyAlignment="1">
      <alignment horizontal="center" vertical="center"/>
    </xf>
    <xf numFmtId="1" fontId="10" fillId="35" borderId="34" xfId="0" quotePrefix="1" applyNumberFormat="1" applyFont="1" applyFill="1" applyBorder="1" applyAlignment="1">
      <alignment horizontal="center" vertical="center"/>
    </xf>
    <xf numFmtId="1" fontId="10" fillId="35" borderId="34" xfId="21" applyNumberFormat="1" applyFont="1" applyFill="1" applyBorder="1" applyAlignment="1">
      <alignment horizontal="center" vertical="center"/>
    </xf>
    <xf numFmtId="1" fontId="10" fillId="35" borderId="39" xfId="0" applyNumberFormat="1" applyFont="1" applyFill="1" applyBorder="1" applyAlignment="1">
      <alignment horizontal="center" vertical="center"/>
    </xf>
    <xf numFmtId="1" fontId="9" fillId="35" borderId="36" xfId="0" applyNumberFormat="1" applyFont="1" applyFill="1" applyBorder="1" applyAlignment="1">
      <alignment horizontal="center" vertical="center"/>
    </xf>
    <xf numFmtId="1" fontId="9" fillId="35" borderId="36" xfId="0" quotePrefix="1" applyNumberFormat="1" applyFont="1" applyFill="1" applyBorder="1" applyAlignment="1">
      <alignment horizontal="center" vertical="center"/>
    </xf>
    <xf numFmtId="1" fontId="9" fillId="35" borderId="36" xfId="21" applyNumberFormat="1" applyFont="1" applyFill="1" applyBorder="1" applyAlignment="1">
      <alignment horizontal="center" vertical="center"/>
    </xf>
    <xf numFmtId="1" fontId="9" fillId="35" borderId="40" xfId="0" applyNumberFormat="1" applyFont="1" applyFill="1" applyBorder="1" applyAlignment="1">
      <alignment horizontal="center" vertical="center"/>
    </xf>
    <xf numFmtId="1" fontId="35" fillId="35" borderId="37" xfId="0" applyNumberFormat="1" applyFont="1" applyFill="1" applyBorder="1" applyAlignment="1">
      <alignment horizontal="center" vertical="center"/>
    </xf>
    <xf numFmtId="1" fontId="35" fillId="35" borderId="20" xfId="0" applyNumberFormat="1" applyFont="1" applyFill="1" applyBorder="1" applyAlignment="1">
      <alignment horizontal="center" vertical="center"/>
    </xf>
    <xf numFmtId="1" fontId="35" fillId="35" borderId="34" xfId="0" applyNumberFormat="1" applyFont="1" applyFill="1" applyBorder="1" applyAlignment="1">
      <alignment horizontal="center" vertical="center"/>
    </xf>
    <xf numFmtId="1" fontId="36" fillId="35" borderId="36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  <xf numFmtId="1" fontId="10" fillId="35" borderId="19" xfId="21" applyNumberFormat="1" applyFont="1" applyFill="1" applyBorder="1" applyAlignment="1">
      <alignment horizontal="center" vertical="center"/>
    </xf>
    <xf numFmtId="1" fontId="35" fillId="35" borderId="19" xfId="0" applyNumberFormat="1" applyFont="1" applyFill="1" applyBorder="1" applyAlignment="1">
      <alignment horizontal="center" vertical="center"/>
    </xf>
    <xf numFmtId="0" fontId="72" fillId="36" borderId="41" xfId="0" applyFont="1" applyFill="1" applyBorder="1" applyAlignment="1">
      <alignment horizontal="center" vertical="center" wrapText="1"/>
    </xf>
    <xf numFmtId="1" fontId="35" fillId="35" borderId="21" xfId="0" applyNumberFormat="1" applyFont="1" applyFill="1" applyBorder="1" applyAlignment="1">
      <alignment horizontal="center" vertical="center"/>
    </xf>
    <xf numFmtId="1" fontId="35" fillId="35" borderId="2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" fontId="35" fillId="35" borderId="39" xfId="0" applyNumberFormat="1" applyFont="1" applyFill="1" applyBorder="1" applyAlignment="1">
      <alignment horizontal="center" vertical="center"/>
    </xf>
    <xf numFmtId="1" fontId="36" fillId="35" borderId="40" xfId="0" applyNumberFormat="1" applyFont="1" applyFill="1" applyBorder="1" applyAlignment="1">
      <alignment horizontal="center" vertical="center"/>
    </xf>
    <xf numFmtId="1" fontId="10" fillId="35" borderId="42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center" vertical="center"/>
    </xf>
    <xf numFmtId="1" fontId="9" fillId="35" borderId="44" xfId="0" applyNumberFormat="1" applyFont="1" applyFill="1" applyBorder="1" applyAlignment="1">
      <alignment horizontal="center" vertical="center"/>
    </xf>
    <xf numFmtId="10" fontId="72" fillId="36" borderId="18" xfId="21" applyNumberFormat="1" applyFont="1" applyFill="1" applyBorder="1" applyAlignment="1">
      <alignment horizontal="center" vertical="center" wrapText="1"/>
    </xf>
    <xf numFmtId="10" fontId="10" fillId="35" borderId="34" xfId="21" quotePrefix="1" applyNumberFormat="1" applyFont="1" applyFill="1" applyBorder="1" applyAlignment="1">
      <alignment horizontal="center" vertical="center"/>
    </xf>
    <xf numFmtId="10" fontId="9" fillId="35" borderId="36" xfId="21" quotePrefix="1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38" fillId="37" borderId="37" xfId="0" applyNumberFormat="1" applyFont="1" applyFill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/>
    </xf>
    <xf numFmtId="0" fontId="38" fillId="37" borderId="20" xfId="0" applyNumberFormat="1" applyFont="1" applyFill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0" fontId="38" fillId="37" borderId="3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9" fillId="38" borderId="84" xfId="0" applyFont="1" applyFill="1" applyBorder="1" applyAlignment="1">
      <alignment horizontal="center" vertical="center" wrapText="1"/>
    </xf>
    <xf numFmtId="0" fontId="77" fillId="0" borderId="85" xfId="0" applyFont="1" applyFill="1" applyBorder="1" applyAlignment="1">
      <alignment horizontal="center" vertical="center" wrapText="1"/>
    </xf>
    <xf numFmtId="0" fontId="79" fillId="38" borderId="86" xfId="0" applyFont="1" applyFill="1" applyBorder="1" applyAlignment="1">
      <alignment horizontal="center" vertical="center" wrapText="1"/>
    </xf>
    <xf numFmtId="0" fontId="80" fillId="0" borderId="87" xfId="0" applyFont="1" applyFill="1" applyBorder="1" applyAlignment="1">
      <alignment horizontal="center" vertical="center" wrapText="1"/>
    </xf>
    <xf numFmtId="0" fontId="77" fillId="0" borderId="88" xfId="0" applyFont="1" applyFill="1" applyBorder="1" applyAlignment="1">
      <alignment horizontal="center" vertical="center" wrapText="1"/>
    </xf>
    <xf numFmtId="0" fontId="80" fillId="0" borderId="89" xfId="0" applyFont="1" applyFill="1" applyBorder="1" applyAlignment="1">
      <alignment horizontal="center" vertical="center" wrapText="1"/>
    </xf>
    <xf numFmtId="0" fontId="80" fillId="0" borderId="90" xfId="0" applyFont="1" applyFill="1" applyBorder="1" applyAlignment="1">
      <alignment horizontal="center" vertical="center" wrapText="1"/>
    </xf>
    <xf numFmtId="0" fontId="80" fillId="0" borderId="91" xfId="0" applyFont="1" applyFill="1" applyBorder="1" applyAlignment="1">
      <alignment horizontal="center" vertical="center" wrapText="1"/>
    </xf>
    <xf numFmtId="1" fontId="10" fillId="35" borderId="15" xfId="21" applyNumberFormat="1" applyFont="1" applyFill="1" applyBorder="1" applyAlignment="1">
      <alignment horizontal="center" vertical="center"/>
    </xf>
    <xf numFmtId="1" fontId="10" fillId="35" borderId="16" xfId="21" applyNumberFormat="1" applyFont="1" applyFill="1" applyBorder="1" applyAlignment="1">
      <alignment horizontal="center" vertical="center"/>
    </xf>
    <xf numFmtId="1" fontId="9" fillId="35" borderId="17" xfId="21" applyNumberFormat="1" applyFont="1" applyFill="1" applyBorder="1" applyAlignment="1">
      <alignment horizontal="center" vertical="center"/>
    </xf>
    <xf numFmtId="179" fontId="10" fillId="35" borderId="47" xfId="0" applyNumberFormat="1" applyFont="1" applyFill="1" applyBorder="1" applyAlignment="1">
      <alignment horizontal="center" vertical="center"/>
    </xf>
    <xf numFmtId="1" fontId="10" fillId="35" borderId="48" xfId="21" applyNumberFormat="1" applyFont="1" applyFill="1" applyBorder="1" applyAlignment="1">
      <alignment horizontal="center" vertical="center"/>
    </xf>
    <xf numFmtId="179" fontId="10" fillId="35" borderId="49" xfId="0" applyNumberFormat="1" applyFont="1" applyFill="1" applyBorder="1" applyAlignment="1">
      <alignment horizontal="center" vertical="center"/>
    </xf>
    <xf numFmtId="1" fontId="10" fillId="35" borderId="50" xfId="21" applyNumberFormat="1" applyFont="1" applyFill="1" applyBorder="1" applyAlignment="1">
      <alignment horizontal="center" vertical="center"/>
    </xf>
    <xf numFmtId="179" fontId="9" fillId="35" borderId="51" xfId="0" applyNumberFormat="1" applyFont="1" applyFill="1" applyBorder="1" applyAlignment="1">
      <alignment horizontal="center" vertical="center"/>
    </xf>
    <xf numFmtId="1" fontId="9" fillId="35" borderId="52" xfId="21" applyNumberFormat="1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72" fillId="36" borderId="54" xfId="0" applyFont="1" applyFill="1" applyBorder="1" applyAlignment="1">
      <alignment horizontal="center" vertical="center" wrapText="1"/>
    </xf>
    <xf numFmtId="0" fontId="72" fillId="36" borderId="5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/>
    <xf numFmtId="0" fontId="6" fillId="2" borderId="56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81" fillId="36" borderId="54" xfId="0" applyFont="1" applyFill="1" applyBorder="1" applyAlignment="1">
      <alignment horizontal="center" vertical="center" wrapText="1"/>
    </xf>
    <xf numFmtId="0" fontId="81" fillId="36" borderId="57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35" fillId="35" borderId="38" xfId="0" applyNumberFormat="1" applyFont="1" applyFill="1" applyBorder="1" applyAlignment="1">
      <alignment horizontal="center" vertical="center"/>
    </xf>
    <xf numFmtId="1" fontId="10" fillId="35" borderId="58" xfId="0" applyNumberFormat="1" applyFont="1" applyFill="1" applyBorder="1" applyAlignment="1">
      <alignment horizontal="center" vertical="center"/>
    </xf>
    <xf numFmtId="1" fontId="10" fillId="35" borderId="59" xfId="0" applyNumberFormat="1" applyFont="1" applyFill="1" applyBorder="1" applyAlignment="1">
      <alignment horizontal="center" vertical="center"/>
    </xf>
    <xf numFmtId="1" fontId="10" fillId="35" borderId="60" xfId="0" applyNumberFormat="1" applyFont="1" applyFill="1" applyBorder="1" applyAlignment="1">
      <alignment horizontal="center" vertical="center"/>
    </xf>
    <xf numFmtId="1" fontId="9" fillId="35" borderId="61" xfId="0" applyNumberFormat="1" applyFont="1" applyFill="1" applyBorder="1" applyAlignment="1">
      <alignment horizontal="center" vertical="center"/>
    </xf>
    <xf numFmtId="0" fontId="42" fillId="39" borderId="20" xfId="0" applyFont="1" applyFill="1" applyBorder="1" applyAlignment="1">
      <alignment horizontal="center" vertical="center" wrapText="1"/>
    </xf>
    <xf numFmtId="0" fontId="42" fillId="39" borderId="54" xfId="0" applyFont="1" applyFill="1" applyBorder="1" applyAlignment="1">
      <alignment horizontal="center" vertical="center" wrapText="1"/>
    </xf>
    <xf numFmtId="0" fontId="42" fillId="39" borderId="22" xfId="0" applyFont="1" applyFill="1" applyBorder="1" applyAlignment="1">
      <alignment horizontal="center" vertical="center" wrapText="1"/>
    </xf>
    <xf numFmtId="0" fontId="42" fillId="39" borderId="57" xfId="0" applyFont="1" applyFill="1" applyBorder="1" applyAlignment="1">
      <alignment horizontal="center" vertical="center" wrapText="1"/>
    </xf>
    <xf numFmtId="0" fontId="38" fillId="37" borderId="38" xfId="0" applyNumberFormat="1" applyFont="1" applyFill="1" applyBorder="1" applyAlignment="1">
      <alignment horizontal="center" vertical="center" wrapText="1"/>
    </xf>
    <xf numFmtId="0" fontId="38" fillId="37" borderId="22" xfId="0" applyNumberFormat="1" applyFont="1" applyFill="1" applyBorder="1" applyAlignment="1">
      <alignment horizontal="center" vertical="center" wrapText="1"/>
    </xf>
    <xf numFmtId="0" fontId="38" fillId="37" borderId="39" xfId="0" applyNumberFormat="1" applyFont="1" applyFill="1" applyBorder="1" applyAlignment="1">
      <alignment horizontal="center" vertical="center" wrapText="1"/>
    </xf>
    <xf numFmtId="10" fontId="10" fillId="35" borderId="42" xfId="21" applyNumberFormat="1" applyFont="1" applyFill="1" applyBorder="1" applyAlignment="1">
      <alignment horizontal="center" vertical="center"/>
    </xf>
    <xf numFmtId="10" fontId="10" fillId="35" borderId="43" xfId="21" applyNumberFormat="1" applyFont="1" applyFill="1" applyBorder="1" applyAlignment="1">
      <alignment horizontal="center" vertical="center"/>
    </xf>
    <xf numFmtId="10" fontId="9" fillId="35" borderId="44" xfId="21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20" fillId="35" borderId="63" xfId="0" applyFont="1" applyFill="1" applyBorder="1" applyAlignment="1">
      <alignment horizontal="center" vertical="center"/>
    </xf>
    <xf numFmtId="1" fontId="10" fillId="35" borderId="64" xfId="0" applyNumberFormat="1" applyFont="1" applyFill="1" applyBorder="1" applyAlignment="1">
      <alignment horizontal="center" vertical="center"/>
    </xf>
    <xf numFmtId="10" fontId="10" fillId="35" borderId="21" xfId="21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0" fontId="73" fillId="35" borderId="20" xfId="21" applyNumberFormat="1" applyFont="1" applyFill="1" applyBorder="1" applyAlignment="1">
      <alignment horizontal="center" vertical="center"/>
    </xf>
    <xf numFmtId="0" fontId="79" fillId="38" borderId="92" xfId="0" applyFont="1" applyFill="1" applyBorder="1" applyAlignment="1">
      <alignment horizontal="center" vertical="center" wrapText="1"/>
    </xf>
    <xf numFmtId="0" fontId="77" fillId="0" borderId="93" xfId="0" applyFont="1" applyFill="1" applyBorder="1" applyAlignment="1">
      <alignment horizontal="center" vertical="center" wrapText="1"/>
    </xf>
    <xf numFmtId="0" fontId="77" fillId="0" borderId="94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vertical="center"/>
    </xf>
    <xf numFmtId="0" fontId="0" fillId="0" borderId="95" xfId="0" applyFill="1" applyBorder="1" applyAlignment="1">
      <alignment horizontal="center" vertical="center"/>
    </xf>
    <xf numFmtId="10" fontId="46" fillId="0" borderId="0" xfId="21" applyNumberFormat="1" applyFont="1" applyAlignment="1">
      <alignment horizontal="center" vertical="center"/>
    </xf>
    <xf numFmtId="10" fontId="48" fillId="0" borderId="0" xfId="21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77" fillId="0" borderId="96" xfId="0" applyFont="1" applyFill="1" applyBorder="1" applyAlignment="1">
      <alignment horizontal="center" vertical="center" wrapText="1"/>
    </xf>
    <xf numFmtId="0" fontId="77" fillId="0" borderId="97" xfId="0" applyFont="1" applyFill="1" applyBorder="1" applyAlignment="1">
      <alignment horizontal="center" vertical="center" wrapText="1"/>
    </xf>
    <xf numFmtId="0" fontId="82" fillId="0" borderId="98" xfId="0" applyFont="1" applyFill="1" applyBorder="1" applyAlignment="1">
      <alignment horizontal="center" vertical="center" wrapText="1"/>
    </xf>
    <xf numFmtId="0" fontId="82" fillId="0" borderId="9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77" fillId="0" borderId="100" xfId="0" applyFont="1" applyFill="1" applyBorder="1" applyAlignment="1">
      <alignment horizontal="center" vertical="center" wrapText="1"/>
    </xf>
    <xf numFmtId="0" fontId="77" fillId="0" borderId="102" xfId="0" applyFont="1" applyFill="1" applyBorder="1" applyAlignment="1">
      <alignment horizontal="center" vertical="center" wrapText="1"/>
    </xf>
    <xf numFmtId="1" fontId="10" fillId="35" borderId="101" xfId="0" applyNumberFormat="1" applyFont="1" applyFill="1" applyBorder="1" applyAlignment="1">
      <alignment horizontal="center" vertical="center"/>
    </xf>
    <xf numFmtId="1" fontId="10" fillId="35" borderId="101" xfId="0" quotePrefix="1" applyNumberFormat="1" applyFont="1" applyFill="1" applyBorder="1" applyAlignment="1">
      <alignment horizontal="center" vertical="center"/>
    </xf>
    <xf numFmtId="1" fontId="10" fillId="35" borderId="101" xfId="21" applyNumberFormat="1" applyFont="1" applyFill="1" applyBorder="1" applyAlignment="1">
      <alignment horizontal="center" vertical="center"/>
    </xf>
    <xf numFmtId="1" fontId="35" fillId="35" borderId="103" xfId="0" applyNumberFormat="1" applyFont="1" applyFill="1" applyBorder="1" applyAlignment="1">
      <alignment horizontal="center" vertical="center"/>
    </xf>
    <xf numFmtId="0" fontId="20" fillId="35" borderId="104" xfId="0" applyFont="1" applyFill="1" applyBorder="1" applyAlignment="1">
      <alignment horizontal="center" vertical="center"/>
    </xf>
    <xf numFmtId="1" fontId="35" fillId="35" borderId="101" xfId="0" applyNumberFormat="1" applyFont="1" applyFill="1" applyBorder="1" applyAlignment="1">
      <alignment horizontal="center" vertical="center"/>
    </xf>
    <xf numFmtId="1" fontId="10" fillId="35" borderId="10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10" fontId="7" fillId="0" borderId="0" xfId="21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86" fillId="0" borderId="45" xfId="0" applyFont="1" applyBorder="1" applyAlignment="1">
      <alignment horizontal="center" vertical="center"/>
    </xf>
    <xf numFmtId="0" fontId="87" fillId="37" borderId="46" xfId="0" applyNumberFormat="1" applyFont="1" applyFill="1" applyBorder="1" applyAlignment="1">
      <alignment horizontal="center" vertical="center" wrapText="1"/>
    </xf>
    <xf numFmtId="0" fontId="87" fillId="37" borderId="6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0" fontId="10" fillId="35" borderId="16" xfId="0" quotePrefix="1" applyNumberFormat="1" applyFont="1" applyFill="1" applyBorder="1" applyAlignment="1">
      <alignment horizontal="center" vertical="center"/>
    </xf>
    <xf numFmtId="0" fontId="20" fillId="35" borderId="106" xfId="0" applyFont="1" applyFill="1" applyBorder="1" applyAlignment="1">
      <alignment horizontal="center" vertical="center"/>
    </xf>
    <xf numFmtId="178" fontId="10" fillId="35" borderId="106" xfId="0" applyNumberFormat="1" applyFont="1" applyFill="1" applyBorder="1" applyAlignment="1">
      <alignment horizontal="center" vertical="center"/>
    </xf>
    <xf numFmtId="10" fontId="10" fillId="35" borderId="106" xfId="0" applyNumberFormat="1" applyFont="1" applyFill="1" applyBorder="1" applyAlignment="1">
      <alignment horizontal="center" vertical="center"/>
    </xf>
    <xf numFmtId="10" fontId="10" fillId="35" borderId="106" xfId="0" quotePrefix="1" applyNumberFormat="1" applyFont="1" applyFill="1" applyBorder="1" applyAlignment="1">
      <alignment horizontal="center" vertical="center"/>
    </xf>
    <xf numFmtId="10" fontId="10" fillId="35" borderId="106" xfId="21" applyNumberFormat="1" applyFont="1" applyFill="1" applyBorder="1" applyAlignment="1">
      <alignment horizontal="center" vertical="center"/>
    </xf>
    <xf numFmtId="179" fontId="10" fillId="35" borderId="106" xfId="0" applyNumberFormat="1" applyFont="1" applyFill="1" applyBorder="1" applyAlignment="1">
      <alignment horizontal="center" vertical="center"/>
    </xf>
    <xf numFmtId="179" fontId="10" fillId="35" borderId="107" xfId="0" applyNumberFormat="1" applyFont="1" applyFill="1" applyBorder="1" applyAlignment="1">
      <alignment horizontal="center" vertical="center"/>
    </xf>
    <xf numFmtId="1" fontId="10" fillId="35" borderId="108" xfId="21" applyNumberFormat="1" applyFont="1" applyFill="1" applyBorder="1" applyAlignment="1">
      <alignment horizontal="center" vertical="center"/>
    </xf>
    <xf numFmtId="1" fontId="10" fillId="35" borderId="106" xfId="21" applyNumberFormat="1" applyFont="1" applyFill="1" applyBorder="1" applyAlignment="1">
      <alignment horizontal="center" vertical="center"/>
    </xf>
    <xf numFmtId="179" fontId="10" fillId="35" borderId="109" xfId="0" applyNumberFormat="1" applyFont="1" applyFill="1" applyBorder="1" applyAlignment="1">
      <alignment horizontal="center" vertical="center"/>
    </xf>
    <xf numFmtId="0" fontId="20" fillId="35" borderId="110" xfId="0" applyFont="1" applyFill="1" applyBorder="1" applyAlignment="1">
      <alignment horizontal="center" vertical="center"/>
    </xf>
    <xf numFmtId="178" fontId="10" fillId="35" borderId="110" xfId="0" applyNumberFormat="1" applyFont="1" applyFill="1" applyBorder="1" applyAlignment="1">
      <alignment horizontal="center" vertical="center"/>
    </xf>
    <xf numFmtId="10" fontId="10" fillId="35" borderId="110" xfId="0" applyNumberFormat="1" applyFont="1" applyFill="1" applyBorder="1" applyAlignment="1">
      <alignment horizontal="center" vertical="center"/>
    </xf>
    <xf numFmtId="10" fontId="10" fillId="35" borderId="110" xfId="0" quotePrefix="1" applyNumberFormat="1" applyFont="1" applyFill="1" applyBorder="1" applyAlignment="1">
      <alignment horizontal="center" vertical="center"/>
    </xf>
    <xf numFmtId="10" fontId="10" fillId="35" borderId="110" xfId="21" applyNumberFormat="1" applyFont="1" applyFill="1" applyBorder="1" applyAlignment="1">
      <alignment horizontal="center" vertical="center"/>
    </xf>
    <xf numFmtId="179" fontId="10" fillId="35" borderId="110" xfId="0" applyNumberFormat="1" applyFont="1" applyFill="1" applyBorder="1" applyAlignment="1">
      <alignment horizontal="center" vertical="center"/>
    </xf>
    <xf numFmtId="179" fontId="10" fillId="35" borderId="111" xfId="0" applyNumberFormat="1" applyFont="1" applyFill="1" applyBorder="1" applyAlignment="1">
      <alignment horizontal="center" vertical="center"/>
    </xf>
    <xf numFmtId="1" fontId="10" fillId="35" borderId="112" xfId="21" applyNumberFormat="1" applyFont="1" applyFill="1" applyBorder="1" applyAlignment="1">
      <alignment horizontal="center" vertical="center"/>
    </xf>
    <xf numFmtId="1" fontId="10" fillId="35" borderId="110" xfId="21" applyNumberFormat="1" applyFont="1" applyFill="1" applyBorder="1" applyAlignment="1">
      <alignment horizontal="center" vertical="center"/>
    </xf>
    <xf numFmtId="179" fontId="10" fillId="35" borderId="10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7" fillId="0" borderId="0" xfId="21" applyNumberFormat="1" applyFont="1" applyAlignment="1">
      <alignment horizontal="center" vertical="center"/>
    </xf>
    <xf numFmtId="0" fontId="20" fillId="35" borderId="113" xfId="0" applyFont="1" applyFill="1" applyBorder="1" applyAlignment="1">
      <alignment horizontal="center" vertical="center"/>
    </xf>
    <xf numFmtId="178" fontId="10" fillId="35" borderId="113" xfId="0" applyNumberFormat="1" applyFont="1" applyFill="1" applyBorder="1" applyAlignment="1">
      <alignment horizontal="center" vertical="center"/>
    </xf>
    <xf numFmtId="10" fontId="10" fillId="35" borderId="113" xfId="0" applyNumberFormat="1" applyFont="1" applyFill="1" applyBorder="1" applyAlignment="1">
      <alignment horizontal="center" vertical="center"/>
    </xf>
    <xf numFmtId="10" fontId="10" fillId="35" borderId="113" xfId="0" quotePrefix="1" applyNumberFormat="1" applyFont="1" applyFill="1" applyBorder="1" applyAlignment="1">
      <alignment horizontal="center" vertical="center"/>
    </xf>
    <xf numFmtId="10" fontId="10" fillId="35" borderId="113" xfId="21" applyNumberFormat="1" applyFont="1" applyFill="1" applyBorder="1" applyAlignment="1">
      <alignment horizontal="center" vertical="center"/>
    </xf>
    <xf numFmtId="179" fontId="10" fillId="35" borderId="113" xfId="0" applyNumberFormat="1" applyFont="1" applyFill="1" applyBorder="1" applyAlignment="1">
      <alignment horizontal="center" vertical="center"/>
    </xf>
    <xf numFmtId="179" fontId="10" fillId="35" borderId="114" xfId="0" applyNumberFormat="1" applyFont="1" applyFill="1" applyBorder="1" applyAlignment="1">
      <alignment horizontal="center" vertical="center"/>
    </xf>
    <xf numFmtId="1" fontId="10" fillId="35" borderId="115" xfId="21" applyNumberFormat="1" applyFont="1" applyFill="1" applyBorder="1" applyAlignment="1">
      <alignment horizontal="center" vertical="center"/>
    </xf>
    <xf numFmtId="1" fontId="10" fillId="35" borderId="113" xfId="21" applyNumberFormat="1" applyFont="1" applyFill="1" applyBorder="1" applyAlignment="1">
      <alignment horizontal="center" vertical="center"/>
    </xf>
    <xf numFmtId="179" fontId="10" fillId="35" borderId="1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2" fillId="36" borderId="63" xfId="0" applyFont="1" applyFill="1" applyBorder="1" applyAlignment="1">
      <alignment horizontal="center" vertical="center" wrapText="1"/>
    </xf>
    <xf numFmtId="0" fontId="72" fillId="36" borderId="117" xfId="0" applyFont="1" applyFill="1" applyBorder="1" applyAlignment="1">
      <alignment horizontal="center" vertical="center" wrapText="1"/>
    </xf>
    <xf numFmtId="1" fontId="38" fillId="35" borderId="58" xfId="0" applyNumberFormat="1" applyFont="1" applyFill="1" applyBorder="1" applyAlignment="1">
      <alignment horizontal="center" vertical="center"/>
    </xf>
    <xf numFmtId="1" fontId="38" fillId="35" borderId="59" xfId="0" applyNumberFormat="1" applyFont="1" applyFill="1" applyBorder="1" applyAlignment="1">
      <alignment horizontal="center" vertical="center"/>
    </xf>
    <xf numFmtId="1" fontId="38" fillId="35" borderId="60" xfId="0" applyNumberFormat="1" applyFont="1" applyFill="1" applyBorder="1" applyAlignment="1">
      <alignment horizontal="center" vertical="center"/>
    </xf>
    <xf numFmtId="1" fontId="87" fillId="35" borderId="61" xfId="0" applyNumberFormat="1" applyFont="1" applyFill="1" applyBorder="1" applyAlignment="1">
      <alignment horizontal="center" vertical="center"/>
    </xf>
    <xf numFmtId="0" fontId="104" fillId="35" borderId="30" xfId="0" applyFont="1" applyFill="1" applyBorder="1" applyAlignment="1">
      <alignment horizontal="center" vertical="center"/>
    </xf>
    <xf numFmtId="0" fontId="104" fillId="35" borderId="29" xfId="0" applyFont="1" applyFill="1" applyBorder="1" applyAlignment="1">
      <alignment horizontal="center" vertical="center"/>
    </xf>
    <xf numFmtId="0" fontId="104" fillId="35" borderId="33" xfId="0" applyFont="1" applyFill="1" applyBorder="1" applyAlignment="1">
      <alignment horizontal="center" vertical="center"/>
    </xf>
    <xf numFmtId="0" fontId="42" fillId="35" borderId="35" xfId="0" applyFont="1" applyFill="1" applyBorder="1" applyAlignment="1">
      <alignment horizontal="center" vertical="center"/>
    </xf>
    <xf numFmtId="0" fontId="77" fillId="0" borderId="56" xfId="0" applyFont="1" applyBorder="1" applyAlignment="1">
      <alignment vertical="center"/>
    </xf>
    <xf numFmtId="0" fontId="81" fillId="36" borderId="117" xfId="0" applyFont="1" applyFill="1" applyBorder="1" applyAlignment="1">
      <alignment horizontal="center" vertical="center" wrapText="1"/>
    </xf>
    <xf numFmtId="0" fontId="107" fillId="36" borderId="117" xfId="0" applyFont="1" applyFill="1" applyBorder="1" applyAlignment="1">
      <alignment horizontal="center" vertical="center" wrapText="1"/>
    </xf>
    <xf numFmtId="0" fontId="108" fillId="38" borderId="120" xfId="0" applyFont="1" applyFill="1" applyBorder="1" applyAlignment="1">
      <alignment horizontal="center" vertical="center" wrapText="1"/>
    </xf>
    <xf numFmtId="0" fontId="108" fillId="38" borderId="12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110" fillId="0" borderId="7" xfId="0" applyFont="1" applyFill="1" applyBorder="1" applyAlignment="1">
      <alignment horizontal="center" vertical="center" wrapText="1"/>
    </xf>
    <xf numFmtId="0" fontId="110" fillId="0" borderId="5" xfId="0" applyFont="1" applyFill="1" applyBorder="1" applyAlignment="1">
      <alignment horizontal="center" vertical="center" wrapText="1"/>
    </xf>
    <xf numFmtId="0" fontId="110" fillId="0" borderId="8" xfId="0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110" fillId="0" borderId="1" xfId="0" applyFont="1" applyFill="1" applyBorder="1" applyAlignment="1">
      <alignment horizontal="center" vertical="center" wrapText="1"/>
    </xf>
    <xf numFmtId="178" fontId="111" fillId="0" borderId="4" xfId="0" quotePrefix="1" applyNumberFormat="1" applyFont="1" applyFill="1" applyBorder="1" applyAlignment="1">
      <alignment horizontal="center" vertical="center" wrapText="1"/>
    </xf>
    <xf numFmtId="0" fontId="111" fillId="0" borderId="4" xfId="0" applyNumberFormat="1" applyFont="1" applyFill="1" applyBorder="1" applyAlignment="1">
      <alignment horizontal="center" vertical="center" wrapText="1"/>
    </xf>
    <xf numFmtId="10" fontId="111" fillId="0" borderId="4" xfId="0" applyNumberFormat="1" applyFont="1" applyFill="1" applyBorder="1" applyAlignment="1">
      <alignment horizontal="center" vertical="center" wrapText="1"/>
    </xf>
    <xf numFmtId="179" fontId="111" fillId="0" borderId="11" xfId="0" applyNumberFormat="1" applyFont="1" applyFill="1" applyBorder="1" applyAlignment="1">
      <alignment horizontal="center" vertical="center" wrapText="1"/>
    </xf>
    <xf numFmtId="177" fontId="111" fillId="0" borderId="4" xfId="0" quotePrefix="1" applyNumberFormat="1" applyFont="1" applyFill="1" applyBorder="1" applyAlignment="1">
      <alignment horizontal="center" vertical="center" wrapText="1"/>
    </xf>
    <xf numFmtId="0" fontId="111" fillId="0" borderId="4" xfId="0" quotePrefix="1" applyNumberFormat="1" applyFont="1" applyFill="1" applyBorder="1" applyAlignment="1">
      <alignment horizontal="center" vertical="center" wrapText="1"/>
    </xf>
    <xf numFmtId="10" fontId="111" fillId="0" borderId="12" xfId="0" applyNumberFormat="1" applyFont="1" applyFill="1" applyBorder="1" applyAlignment="1">
      <alignment horizontal="center" vertical="center" wrapText="1"/>
    </xf>
    <xf numFmtId="0" fontId="110" fillId="0" borderId="3" xfId="0" applyFont="1" applyFill="1" applyBorder="1" applyAlignment="1">
      <alignment horizontal="center" vertical="center" wrapText="1"/>
    </xf>
    <xf numFmtId="178" fontId="111" fillId="0" borderId="6" xfId="0" applyNumberFormat="1" applyFont="1" applyFill="1" applyBorder="1" applyAlignment="1">
      <alignment horizontal="center" vertical="center" wrapText="1"/>
    </xf>
    <xf numFmtId="0" fontId="111" fillId="0" borderId="6" xfId="0" applyNumberFormat="1" applyFont="1" applyFill="1" applyBorder="1" applyAlignment="1">
      <alignment horizontal="center" vertical="center" wrapText="1"/>
    </xf>
    <xf numFmtId="10" fontId="111" fillId="0" borderId="6" xfId="0" applyNumberFormat="1" applyFont="1" applyFill="1" applyBorder="1" applyAlignment="1">
      <alignment horizontal="center" vertical="center" wrapText="1"/>
    </xf>
    <xf numFmtId="10" fontId="111" fillId="0" borderId="13" xfId="0" applyNumberFormat="1" applyFont="1" applyFill="1" applyBorder="1" applyAlignment="1">
      <alignment horizontal="center" vertical="center" wrapText="1"/>
    </xf>
    <xf numFmtId="0" fontId="110" fillId="0" borderId="2" xfId="0" applyFont="1" applyFill="1" applyBorder="1" applyAlignment="1">
      <alignment horizontal="center" vertical="center" wrapText="1"/>
    </xf>
    <xf numFmtId="178" fontId="111" fillId="0" borderId="5" xfId="0" applyNumberFormat="1" applyFont="1" applyFill="1" applyBorder="1" applyAlignment="1">
      <alignment horizontal="center" vertical="center" wrapText="1"/>
    </xf>
    <xf numFmtId="0" fontId="111" fillId="0" borderId="5" xfId="0" applyNumberFormat="1" applyFont="1" applyFill="1" applyBorder="1" applyAlignment="1">
      <alignment horizontal="center" vertical="center" wrapText="1"/>
    </xf>
    <xf numFmtId="10" fontId="111" fillId="0" borderId="5" xfId="0" applyNumberFormat="1" applyFont="1" applyFill="1" applyBorder="1" applyAlignment="1">
      <alignment horizontal="center" vertical="center" wrapText="1"/>
    </xf>
    <xf numFmtId="179" fontId="111" fillId="0" borderId="7" xfId="0" applyNumberFormat="1" applyFont="1" applyFill="1" applyBorder="1" applyAlignment="1">
      <alignment horizontal="center" vertical="center" wrapText="1"/>
    </xf>
    <xf numFmtId="0" fontId="111" fillId="0" borderId="5" xfId="21" applyNumberFormat="1" applyFont="1" applyFill="1" applyBorder="1" applyAlignment="1">
      <alignment horizontal="center" vertical="center" wrapText="1"/>
    </xf>
    <xf numFmtId="10" fontId="111" fillId="0" borderId="14" xfId="0" applyNumberFormat="1" applyFont="1" applyFill="1" applyBorder="1" applyAlignment="1">
      <alignment horizontal="center" vertical="center" wrapText="1"/>
    </xf>
    <xf numFmtId="10" fontId="111" fillId="0" borderId="0" xfId="0" applyNumberFormat="1" applyFont="1" applyFill="1" applyBorder="1" applyAlignment="1">
      <alignment horizontal="center" vertical="center" wrapText="1"/>
    </xf>
    <xf numFmtId="179" fontId="111" fillId="0" borderId="0" xfId="0" applyNumberFormat="1" applyFont="1" applyFill="1" applyBorder="1" applyAlignment="1">
      <alignment horizontal="center" vertical="center" wrapText="1"/>
    </xf>
    <xf numFmtId="0" fontId="111" fillId="0" borderId="0" xfId="0" applyNumberFormat="1" applyFont="1" applyFill="1" applyBorder="1" applyAlignment="1">
      <alignment horizontal="center" vertical="center" wrapText="1"/>
    </xf>
    <xf numFmtId="0" fontId="111" fillId="0" borderId="0" xfId="21" applyNumberFormat="1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left" vertical="center" wrapText="1"/>
    </xf>
    <xf numFmtId="0" fontId="110" fillId="0" borderId="66" xfId="0" applyFont="1" applyFill="1" applyBorder="1" applyAlignment="1">
      <alignment horizontal="center" vertical="center" wrapText="1"/>
    </xf>
    <xf numFmtId="0" fontId="110" fillId="0" borderId="67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/>
    </xf>
    <xf numFmtId="0" fontId="110" fillId="0" borderId="68" xfId="0" applyFont="1" applyFill="1" applyBorder="1" applyAlignment="1">
      <alignment horizontal="center" vertical="center" wrapText="1"/>
    </xf>
    <xf numFmtId="0" fontId="110" fillId="0" borderId="69" xfId="0" applyFont="1" applyFill="1" applyBorder="1" applyAlignment="1">
      <alignment horizontal="center" vertical="center" wrapText="1"/>
    </xf>
    <xf numFmtId="0" fontId="110" fillId="0" borderId="1" xfId="0" applyFont="1" applyFill="1" applyBorder="1" applyAlignment="1">
      <alignment horizontal="center" vertical="center" wrapText="1"/>
    </xf>
    <xf numFmtId="0" fontId="109" fillId="0" borderId="56" xfId="0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72" fillId="36" borderId="72" xfId="0" applyFont="1" applyFill="1" applyBorder="1" applyAlignment="1">
      <alignment horizontal="center" vertical="center" wrapText="1"/>
    </xf>
    <xf numFmtId="0" fontId="72" fillId="36" borderId="73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72" fillId="36" borderId="70" xfId="0" applyFont="1" applyFill="1" applyBorder="1" applyAlignment="1">
      <alignment horizontal="center" vertical="center" wrapText="1"/>
    </xf>
    <xf numFmtId="0" fontId="72" fillId="36" borderId="71" xfId="0" applyFont="1" applyFill="1" applyBorder="1" applyAlignment="1">
      <alignment horizontal="center" vertical="center" wrapText="1"/>
    </xf>
    <xf numFmtId="0" fontId="44" fillId="2" borderId="56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0" fontId="72" fillId="36" borderId="19" xfId="0" applyFont="1" applyFill="1" applyBorder="1" applyAlignment="1">
      <alignment horizontal="center" vertical="center" wrapText="1"/>
    </xf>
    <xf numFmtId="0" fontId="72" fillId="36" borderId="21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0" fontId="77" fillId="0" borderId="56" xfId="0" applyFont="1" applyBorder="1" applyAlignment="1">
      <alignment horizontal="left" vertical="center"/>
    </xf>
    <xf numFmtId="0" fontId="72" fillId="36" borderId="63" xfId="0" applyFont="1" applyFill="1" applyBorder="1" applyAlignment="1">
      <alignment horizontal="center" vertical="center" wrapText="1"/>
    </xf>
    <xf numFmtId="0" fontId="72" fillId="36" borderId="7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/>
    </xf>
    <xf numFmtId="0" fontId="42" fillId="39" borderId="20" xfId="0" applyFont="1" applyFill="1" applyBorder="1" applyAlignment="1">
      <alignment horizontal="center" vertical="center" wrapText="1"/>
    </xf>
    <xf numFmtId="0" fontId="42" fillId="39" borderId="5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42" fillId="39" borderId="63" xfId="0" applyNumberFormat="1" applyFont="1" applyFill="1" applyBorder="1" applyAlignment="1">
      <alignment horizontal="center" vertical="center"/>
    </xf>
    <xf numFmtId="0" fontId="42" fillId="39" borderId="29" xfId="0" applyNumberFormat="1" applyFont="1" applyFill="1" applyBorder="1" applyAlignment="1">
      <alignment horizontal="center" vertical="center"/>
    </xf>
    <xf numFmtId="0" fontId="42" fillId="39" borderId="74" xfId="0" applyNumberFormat="1" applyFont="1" applyFill="1" applyBorder="1" applyAlignment="1">
      <alignment horizontal="center" vertical="center"/>
    </xf>
    <xf numFmtId="0" fontId="42" fillId="39" borderId="19" xfId="0" applyFont="1" applyFill="1" applyBorder="1" applyAlignment="1">
      <alignment horizontal="center" vertical="center" wrapText="1"/>
    </xf>
    <xf numFmtId="0" fontId="42" fillId="39" borderId="21" xfId="0" applyFont="1" applyFill="1" applyBorder="1" applyAlignment="1">
      <alignment horizontal="center" vertical="center" wrapText="1"/>
    </xf>
    <xf numFmtId="0" fontId="42" fillId="39" borderId="22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right"/>
    </xf>
    <xf numFmtId="0" fontId="85" fillId="0" borderId="0" xfId="0" applyFont="1" applyBorder="1" applyAlignment="1">
      <alignment horizontal="left" vertical="center"/>
    </xf>
    <xf numFmtId="0" fontId="106" fillId="38" borderId="118" xfId="0" applyFont="1" applyFill="1" applyBorder="1" applyAlignment="1">
      <alignment horizontal="center" vertical="center" wrapText="1"/>
    </xf>
    <xf numFmtId="0" fontId="106" fillId="38" borderId="119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106" fillId="38" borderId="122" xfId="0" applyFont="1" applyFill="1" applyBorder="1" applyAlignment="1">
      <alignment horizontal="center" vertical="center" wrapText="1"/>
    </xf>
    <xf numFmtId="0" fontId="106" fillId="38" borderId="12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182" fontId="75" fillId="0" borderId="0" xfId="0" applyNumberFormat="1" applyFont="1" applyAlignment="1">
      <alignment horizontal="center" vertical="center"/>
    </xf>
    <xf numFmtId="182" fontId="75" fillId="0" borderId="0" xfId="0" applyNumberFormat="1" applyFont="1" applyAlignment="1">
      <alignment vertical="center"/>
    </xf>
    <xf numFmtId="1" fontId="75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10" fontId="75" fillId="0" borderId="0" xfId="21" applyNumberFormat="1" applyFont="1" applyAlignment="1">
      <alignment horizontal="center" vertical="center"/>
    </xf>
    <xf numFmtId="1" fontId="75" fillId="0" borderId="0" xfId="21" applyNumberFormat="1" applyFont="1" applyAlignment="1">
      <alignment horizontal="center" vertical="center"/>
    </xf>
    <xf numFmtId="1" fontId="75" fillId="0" borderId="0" xfId="0" applyNumberFormat="1" applyFont="1" applyFill="1" applyAlignment="1">
      <alignment horizontal="center" vertical="center"/>
    </xf>
  </cellXfs>
  <cellStyles count="118">
    <cellStyle name="?鹎%U龡&amp;H?_x0008_e_x0005_9_x0006__x0007__x0001__x0001_" xfId="1"/>
    <cellStyle name="?鹎%U龡&amp;H?_x0008_e_x0005_9_x0006__x0007__x0001__x0001_ 2" xfId="59"/>
    <cellStyle name="0,0_x000d__x000a_NA_x000d__x000a_" xfId="2"/>
    <cellStyle name="0,0_x000d__x000a_NA_x000d__x000a_ 2" xfId="60"/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20% - 着色 1" xfId="91" builtinId="30" customBuiltin="1"/>
    <cellStyle name="20% - 着色 2" xfId="95" builtinId="34" customBuiltin="1"/>
    <cellStyle name="20% - 着色 3" xfId="99" builtinId="38" customBuiltin="1"/>
    <cellStyle name="20% - 着色 4" xfId="103" builtinId="42" customBuiltin="1"/>
    <cellStyle name="20% - 着色 5" xfId="107" builtinId="46" customBuiltin="1"/>
    <cellStyle name="20% - 着色 6" xfId="111" builtinId="50" customBuiltin="1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40% - 着色 1" xfId="92" builtinId="31" customBuiltin="1"/>
    <cellStyle name="40% - 着色 2" xfId="96" builtinId="35" customBuiltin="1"/>
    <cellStyle name="40% - 着色 3" xfId="100" builtinId="39" customBuiltin="1"/>
    <cellStyle name="40% - 着色 4" xfId="104" builtinId="43" customBuiltin="1"/>
    <cellStyle name="40% - 着色 5" xfId="108" builtinId="47" customBuiltin="1"/>
    <cellStyle name="40% - 着色 6" xfId="112" builtinId="51" customBuiltin="1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60% - 着色 1" xfId="93" builtinId="32" customBuiltin="1"/>
    <cellStyle name="60% - 着色 2" xfId="97" builtinId="36" customBuiltin="1"/>
    <cellStyle name="60% - 着色 3" xfId="101" builtinId="40" customBuiltin="1"/>
    <cellStyle name="60% - 着色 4" xfId="105" builtinId="44" customBuiltin="1"/>
    <cellStyle name="60% - 着色 5" xfId="109" builtinId="48" customBuiltin="1"/>
    <cellStyle name="60% - 着色 6" xfId="113" builtinId="52" customBuiltin="1"/>
    <cellStyle name="百分比" xfId="21" builtinId="5"/>
    <cellStyle name="百分比 2" xfId="22"/>
    <cellStyle name="百分比 2 2" xfId="52"/>
    <cellStyle name="百分比 2 3" xfId="51"/>
    <cellStyle name="百分比 3" xfId="49"/>
    <cellStyle name="百分比 3 2" xfId="61"/>
    <cellStyle name="百分比 4" xfId="64"/>
    <cellStyle name="百分比 5" xfId="67"/>
    <cellStyle name="百分比 6" xfId="66"/>
    <cellStyle name="百分比 6 2" xfId="69"/>
    <cellStyle name="百分比 6 2 2" xfId="73"/>
    <cellStyle name="百分比 6 3" xfId="71"/>
    <cellStyle name="百分比 7" xfId="115"/>
    <cellStyle name="标题" xfId="74" builtinId="15" customBuiltin="1"/>
    <cellStyle name="标题 1" xfId="75" builtinId="16" customBuiltin="1"/>
    <cellStyle name="标题 1 2" xfId="23"/>
    <cellStyle name="标题 2" xfId="76" builtinId="17" customBuiltin="1"/>
    <cellStyle name="标题 2 2" xfId="24"/>
    <cellStyle name="标题 3" xfId="77" builtinId="18" customBuiltin="1"/>
    <cellStyle name="标题 3 2" xfId="25"/>
    <cellStyle name="标题 4" xfId="78" builtinId="19" customBuiltin="1"/>
    <cellStyle name="标题 4 2" xfId="26"/>
    <cellStyle name="标题 5" xfId="27"/>
    <cellStyle name="差" xfId="80" builtinId="27" customBuiltin="1"/>
    <cellStyle name="差 2" xfId="28"/>
    <cellStyle name="常规" xfId="0" builtinId="0"/>
    <cellStyle name="常规 10" xfId="62"/>
    <cellStyle name="常规 10 2" xfId="68"/>
    <cellStyle name="常规 10 2 2" xfId="72"/>
    <cellStyle name="常规 10 3" xfId="70"/>
    <cellStyle name="常规 11" xfId="114"/>
    <cellStyle name="常规 2" xfId="29"/>
    <cellStyle name="常规 2 2" xfId="116"/>
    <cellStyle name="常规 3" xfId="30"/>
    <cellStyle name="常规 3 2" xfId="54"/>
    <cellStyle name="常规 3 3" xfId="53"/>
    <cellStyle name="常规 4" xfId="48"/>
    <cellStyle name="常规 4 2" xfId="56"/>
    <cellStyle name="常规 4 3" xfId="55"/>
    <cellStyle name="常规 5" xfId="57"/>
    <cellStyle name="常规 6" xfId="50"/>
    <cellStyle name="常规 7" xfId="58"/>
    <cellStyle name="常规 8" xfId="63"/>
    <cellStyle name="常规 9" xfId="65"/>
    <cellStyle name="好" xfId="79" builtinId="26" customBuiltin="1"/>
    <cellStyle name="好 2" xfId="31"/>
    <cellStyle name="汇总" xfId="89" builtinId="25" customBuiltin="1"/>
    <cellStyle name="汇总 2" xfId="32"/>
    <cellStyle name="计算" xfId="84" builtinId="22" customBuiltin="1"/>
    <cellStyle name="计算 2" xfId="33"/>
    <cellStyle name="检查单元格" xfId="86" builtinId="23" customBuiltin="1"/>
    <cellStyle name="检查单元格 2" xfId="34"/>
    <cellStyle name="解释性文本" xfId="88" builtinId="53" customBuiltin="1"/>
    <cellStyle name="解释性文本 2" xfId="35"/>
    <cellStyle name="警告文本" xfId="87" builtinId="11" customBuiltin="1"/>
    <cellStyle name="警告文本 2" xfId="36"/>
    <cellStyle name="链接单元格" xfId="85" builtinId="24" customBuiltin="1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" xfId="81" builtinId="28" customBuiltin="1"/>
    <cellStyle name="适中 2" xfId="44"/>
    <cellStyle name="输出" xfId="83" builtinId="21" customBuiltin="1"/>
    <cellStyle name="输出 2" xfId="45"/>
    <cellStyle name="输入" xfId="82" builtinId="20" customBuiltin="1"/>
    <cellStyle name="输入 2" xfId="46"/>
    <cellStyle name="着色 1" xfId="90" builtinId="29" customBuiltin="1"/>
    <cellStyle name="着色 2" xfId="94" builtinId="33" customBuiltin="1"/>
    <cellStyle name="着色 3" xfId="98" builtinId="37" customBuiltin="1"/>
    <cellStyle name="着色 4" xfId="102" builtinId="41" customBuiltin="1"/>
    <cellStyle name="着色 5" xfId="106" builtinId="45" customBuiltin="1"/>
    <cellStyle name="着色 6" xfId="110" builtinId="49" customBuiltin="1"/>
    <cellStyle name="注释 2" xfId="47"/>
    <cellStyle name="注释 3" xfId="117"/>
  </cellStyles>
  <dxfs count="0"/>
  <tableStyles count="0" defaultTableStyle="TableStyleMedium9" defaultPivotStyle="PivotStyleLight16"/>
  <colors>
    <mruColors>
      <color rgb="FFFEF23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zh-CN" sz="1200" b="0"/>
              <a:t>         陕西省</a:t>
            </a:r>
            <a:r>
              <a:rPr lang="en-US" sz="1200" b="0"/>
              <a:t>2018</a:t>
            </a:r>
            <a:r>
              <a:rPr lang="zh-CN" sz="1200" b="0"/>
              <a:t>年</a:t>
            </a:r>
            <a:r>
              <a:rPr lang="en-US" altLang="zh-CN" sz="1200" b="0"/>
              <a:t>9</a:t>
            </a:r>
            <a:r>
              <a:rPr lang="zh-CN" altLang="en-US" sz="1200" b="0"/>
              <a:t>月</a:t>
            </a:r>
            <a:r>
              <a:rPr lang="zh-CN" sz="1200" b="0"/>
              <a:t>财产险、人身险累计保费收入及赔付支出对比图 </a:t>
            </a:r>
          </a:p>
        </c:rich>
      </c:tx>
      <c:layout>
        <c:manualLayout>
          <c:xMode val="edge"/>
          <c:yMode val="edge"/>
          <c:x val="0.14172095997986936"/>
          <c:y val="2.38805397367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5314787701318"/>
          <c:y val="0.14457831325301204"/>
          <c:w val="0.84650693860643056"/>
          <c:h val="0.78293754211091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综合!$M$23</c:f>
              <c:strCache>
                <c:ptCount val="1"/>
                <c:pt idx="0">
                  <c:v>保费收入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综合!$L$24:$L$25</c:f>
              <c:strCache>
                <c:ptCount val="2"/>
                <c:pt idx="0">
                  <c:v>财产险</c:v>
                </c:pt>
                <c:pt idx="1">
                  <c:v>人身险</c:v>
                </c:pt>
              </c:strCache>
            </c:strRef>
          </c:cat>
          <c:val>
            <c:numRef>
              <c:f>综合!$M$24:$M$25</c:f>
              <c:numCache>
                <c:formatCode>0</c:formatCode>
                <c:ptCount val="2"/>
                <c:pt idx="0">
                  <c:v>1839484.2395999995</c:v>
                </c:pt>
                <c:pt idx="1">
                  <c:v>5954069.2353449995</c:v>
                </c:pt>
              </c:numCache>
            </c:numRef>
          </c:val>
        </c:ser>
        <c:ser>
          <c:idx val="1"/>
          <c:order val="1"/>
          <c:tx>
            <c:strRef>
              <c:f>综合!$N$23</c:f>
              <c:strCache>
                <c:ptCount val="1"/>
                <c:pt idx="0">
                  <c:v>赔付支出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综合!$L$24:$L$25</c:f>
              <c:strCache>
                <c:ptCount val="2"/>
                <c:pt idx="0">
                  <c:v>财产险</c:v>
                </c:pt>
                <c:pt idx="1">
                  <c:v>人身险</c:v>
                </c:pt>
              </c:strCache>
            </c:strRef>
          </c:cat>
          <c:val>
            <c:numRef>
              <c:f>综合!$N$24:$N$25</c:f>
              <c:numCache>
                <c:formatCode>0</c:formatCode>
                <c:ptCount val="2"/>
                <c:pt idx="0">
                  <c:v>887124.75000000012</c:v>
                </c:pt>
                <c:pt idx="1">
                  <c:v>1145830.8138950006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290680"/>
        <c:axId val="376423976"/>
      </c:barChart>
      <c:catAx>
        <c:axId val="374290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76423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423976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74290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52716571538901"/>
          <c:y val="0.19249479216651522"/>
          <c:w val="9.0967563039744501E-2"/>
          <c:h val="0.129647109299581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022" r="0.750000000000000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陕西省</a:t>
            </a:r>
            <a:r>
              <a:rPr lang="en-US" altLang="zh-CN" sz="1200" b="0" i="0" u="none" strike="noStrike" baseline="0">
                <a:solidFill>
                  <a:srgbClr val="000000"/>
                </a:solidFill>
                <a:ea typeface="方正粗倩_GBK"/>
              </a:rPr>
              <a:t>2018</a:t>
            </a:r>
            <a:r>
              <a:rPr lang="zh-CN" altLang="en-US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年</a:t>
            </a:r>
            <a:r>
              <a:rPr lang="en-US" altLang="zh-CN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9</a:t>
            </a:r>
            <a:r>
              <a:rPr lang="zh-CN" altLang="en-US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月累计保费收入对比图 </a:t>
            </a:r>
          </a:p>
        </c:rich>
      </c:tx>
      <c:layout>
        <c:manualLayout>
          <c:xMode val="edge"/>
          <c:yMode val="edge"/>
          <c:x val="0.43112132580286106"/>
          <c:y val="1.0908754052802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9833736182843"/>
          <c:y val="9.4650679124234929E-2"/>
          <c:w val="0.79627275751873994"/>
          <c:h val="0.63241082764536249"/>
        </c:manualLayout>
      </c:layout>
      <c:lineChart>
        <c:grouping val="standard"/>
        <c:varyColors val="0"/>
        <c:ser>
          <c:idx val="0"/>
          <c:order val="0"/>
          <c:tx>
            <c:strRef>
              <c:f>综合!$L$12</c:f>
              <c:strCache>
                <c:ptCount val="1"/>
                <c:pt idx="0">
                  <c:v>整体保费收入</c:v>
                </c:pt>
              </c:strCache>
            </c:strRef>
          </c:tx>
          <c:marker>
            <c:symbol val="circle"/>
            <c:size val="9"/>
          </c:marker>
          <c:cat>
            <c:strRef>
              <c:f>综合!$M$11:$U$11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综合!$M$12:$U$12</c:f>
              <c:numCache>
                <c:formatCode>0;[Red]0</c:formatCode>
                <c:ptCount val="9"/>
                <c:pt idx="0">
                  <c:v>2003261.3958999997</c:v>
                </c:pt>
                <c:pt idx="1">
                  <c:v>2638132.6719</c:v>
                </c:pt>
                <c:pt idx="2">
                  <c:v>3767753.3330489998</c:v>
                </c:pt>
                <c:pt idx="3">
                  <c:v>4314101.9725469993</c:v>
                </c:pt>
                <c:pt idx="4">
                  <c:v>4927376.2416590005</c:v>
                </c:pt>
                <c:pt idx="5">
                  <c:v>5720985.4037510008</c:v>
                </c:pt>
                <c:pt idx="6">
                  <c:v>6286345.6772440001</c:v>
                </c:pt>
                <c:pt idx="7">
                  <c:v>6961762.005136</c:v>
                </c:pt>
                <c:pt idx="8">
                  <c:v>7793553.4749449994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综合!$L$13</c:f>
              <c:strCache>
                <c:ptCount val="1"/>
                <c:pt idx="0">
                  <c:v>财产险公司保费收入</c:v>
                </c:pt>
              </c:strCache>
            </c:strRef>
          </c:tx>
          <c:cat>
            <c:strRef>
              <c:f>综合!$M$11:$U$11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综合!$M$13:$U$13</c:f>
              <c:numCache>
                <c:formatCode>0</c:formatCode>
                <c:ptCount val="9"/>
                <c:pt idx="0" formatCode="0;[Red]0">
                  <c:v>290720.62270000018</c:v>
                </c:pt>
                <c:pt idx="1">
                  <c:v>431309.93360000005</c:v>
                </c:pt>
                <c:pt idx="2" formatCode="0;[Red]0">
                  <c:v>645345.33130000031</c:v>
                </c:pt>
                <c:pt idx="3">
                  <c:v>843462.59974900016</c:v>
                </c:pt>
                <c:pt idx="4" formatCode="0;[Red]0">
                  <c:v>1036250.1121960002</c:v>
                </c:pt>
                <c:pt idx="5">
                  <c:v>1240078.4253900005</c:v>
                </c:pt>
                <c:pt idx="6" formatCode="0;[Red]0">
                  <c:v>1428187.3656999993</c:v>
                </c:pt>
                <c:pt idx="7" formatCode="0;[Red]0">
                  <c:v>1627047.1163999992</c:v>
                </c:pt>
                <c:pt idx="8" formatCode="0;[Red]0">
                  <c:v>1839484.2395999995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综合!$L$14</c:f>
              <c:strCache>
                <c:ptCount val="1"/>
                <c:pt idx="0">
                  <c:v>人身险公司保费收入</c:v>
                </c:pt>
              </c:strCache>
            </c:strRef>
          </c:tx>
          <c:cat>
            <c:strRef>
              <c:f>综合!$M$11:$U$11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综合!$M$14:$U$14</c:f>
              <c:numCache>
                <c:formatCode>0</c:formatCode>
                <c:ptCount val="9"/>
                <c:pt idx="0" formatCode="0;[Red]0">
                  <c:v>1712540.7731999995</c:v>
                </c:pt>
                <c:pt idx="1">
                  <c:v>2206822.7382999999</c:v>
                </c:pt>
                <c:pt idx="2" formatCode="0;[Red]0">
                  <c:v>3122408.0017489996</c:v>
                </c:pt>
                <c:pt idx="3">
                  <c:v>3470639.3727979991</c:v>
                </c:pt>
                <c:pt idx="4" formatCode="0;[Red]0">
                  <c:v>3891126.1294630007</c:v>
                </c:pt>
                <c:pt idx="5">
                  <c:v>4480906.9783610003</c:v>
                </c:pt>
                <c:pt idx="6" formatCode="0;[Red]0">
                  <c:v>4858158.3115440011</c:v>
                </c:pt>
                <c:pt idx="7" formatCode="0;[Red]0">
                  <c:v>5334714.8887360003</c:v>
                </c:pt>
                <c:pt idx="8" formatCode="0;[Red]0">
                  <c:v>5954069.2353449995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24760"/>
        <c:axId val="376425152"/>
      </c:lineChart>
      <c:catAx>
        <c:axId val="37642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7642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425152"/>
        <c:scaling>
          <c:orientation val="minMax"/>
        </c:scaling>
        <c:delete val="0"/>
        <c:axPos val="l"/>
        <c:numFmt formatCode="0;[Red]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764247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zh-CN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22972</xdr:colOff>
      <xdr:row>26</xdr:row>
      <xdr:rowOff>76760</xdr:rowOff>
    </xdr:from>
    <xdr:to>
      <xdr:col>9</xdr:col>
      <xdr:colOff>526676</xdr:colOff>
      <xdr:row>46</xdr:row>
      <xdr:rowOff>33618</xdr:rowOff>
    </xdr:to>
    <xdr:grpSp>
      <xdr:nvGrpSpPr>
        <xdr:cNvPr id="19354654" name="组合 3"/>
        <xdr:cNvGrpSpPr>
          <a:grpSpLocks/>
        </xdr:cNvGrpSpPr>
      </xdr:nvGrpSpPr>
      <xdr:grpSpPr bwMode="auto">
        <a:xfrm>
          <a:off x="22972" y="5421966"/>
          <a:ext cx="7955616" cy="3542740"/>
          <a:chOff x="140166" y="5254439"/>
          <a:chExt cx="6511178" cy="3132044"/>
        </a:xfrm>
      </xdr:grpSpPr>
      <xdr:graphicFrame macro="">
        <xdr:nvGraphicFramePr>
          <xdr:cNvPr id="19354662" name="Chart 2"/>
          <xdr:cNvGraphicFramePr>
            <a:graphicFrameLocks/>
          </xdr:cNvGraphicFramePr>
        </xdr:nvGraphicFramePr>
        <xdr:xfrm>
          <a:off x="140166" y="5254439"/>
          <a:ext cx="6511178" cy="31320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5788485" y="5551661"/>
            <a:ext cx="634601" cy="194235"/>
          </a:xfrm>
          <a:prstGeom prst="rect">
            <a:avLst/>
          </a:prstGeom>
        </xdr:spPr>
        <xdr:txBody>
          <a:bodyPr vertOverflow="clip" horzOverflow="clip" wrap="square" rtlCol="0" anchor="t"/>
          <a:lstStyle/>
          <a:p>
            <a:r>
              <a:rPr lang="zh-CN" alt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单位：万元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76200</xdr:rowOff>
    </xdr:from>
    <xdr:to>
      <xdr:col>9</xdr:col>
      <xdr:colOff>704850</xdr:colOff>
      <xdr:row>26</xdr:row>
      <xdr:rowOff>38100</xdr:rowOff>
    </xdr:to>
    <xdr:grpSp>
      <xdr:nvGrpSpPr>
        <xdr:cNvPr id="19354655" name="组合 2"/>
        <xdr:cNvGrpSpPr>
          <a:grpSpLocks/>
        </xdr:cNvGrpSpPr>
      </xdr:nvGrpSpPr>
      <xdr:grpSpPr bwMode="auto">
        <a:xfrm>
          <a:off x="0" y="2149288"/>
          <a:ext cx="8156762" cy="3234018"/>
          <a:chOff x="9525" y="2331384"/>
          <a:chExt cx="6501653" cy="2529167"/>
        </a:xfrm>
      </xdr:grpSpPr>
      <xdr:graphicFrame macro="">
        <xdr:nvGraphicFramePr>
          <xdr:cNvPr id="19354660" name="Chart 1"/>
          <xdr:cNvGraphicFramePr>
            <a:graphicFrameLocks/>
          </xdr:cNvGraphicFramePr>
        </xdr:nvGraphicFramePr>
        <xdr:xfrm>
          <a:off x="9525" y="2331384"/>
          <a:ext cx="6501653" cy="25291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5675007" y="2397941"/>
            <a:ext cx="648459" cy="155300"/>
          </a:xfrm>
          <a:prstGeom prst="rect">
            <a:avLst/>
          </a:prstGeom>
        </xdr:spPr>
        <xdr:txBody>
          <a:bodyPr vertOverflow="clip" horzOverflow="clip" wrap="square" rtlCol="0" anchor="t"/>
          <a:lstStyle/>
          <a:p>
            <a:r>
              <a:rPr lang="zh-CN" alt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单位：万元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none" rtlCol="0"/>
      <a:lstStyle>
        <a:defPPr>
          <a:defRPr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0"/>
  </sheetPr>
  <dimension ref="A1:AC49"/>
  <sheetViews>
    <sheetView tabSelected="1" topLeftCell="A32" zoomScale="85" zoomScaleNormal="85" zoomScaleSheetLayoutView="70" workbookViewId="0">
      <selection activeCell="D56" sqref="D56"/>
    </sheetView>
  </sheetViews>
  <sheetFormatPr defaultRowHeight="14.25"/>
  <cols>
    <col min="1" max="1" width="9.875" style="4" customWidth="1"/>
    <col min="2" max="4" width="11" style="4" customWidth="1"/>
    <col min="5" max="5" width="11.25" style="4" customWidth="1"/>
    <col min="6" max="7" width="11.125" style="4" customWidth="1"/>
    <col min="8" max="8" width="11.75" style="4" customWidth="1"/>
    <col min="9" max="11" width="9.375" style="4" customWidth="1"/>
    <col min="12" max="12" width="10" style="4" customWidth="1"/>
    <col min="13" max="13" width="9.375" style="169" customWidth="1"/>
    <col min="14" max="14" width="10.375" style="4" customWidth="1"/>
    <col min="15" max="16" width="9.25" style="4" customWidth="1"/>
    <col min="17" max="21" width="9.375" style="4" customWidth="1"/>
    <col min="22" max="22" width="11.625" style="4" customWidth="1"/>
    <col min="23" max="23" width="11.375" style="4" customWidth="1"/>
    <col min="24" max="24" width="13.5" style="4" customWidth="1"/>
    <col min="25" max="16384" width="9" style="4"/>
  </cols>
  <sheetData>
    <row r="1" spans="1:29" s="257" customFormat="1" ht="60.75" customHeight="1">
      <c r="A1" s="292" t="s">
        <v>222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9" s="49" customFormat="1" ht="12.75" customHeight="1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58"/>
      <c r="O2" s="296" t="s">
        <v>14</v>
      </c>
      <c r="P2" s="296"/>
      <c r="Q2" s="258"/>
      <c r="R2" s="258"/>
      <c r="S2" s="258"/>
      <c r="T2" s="258"/>
      <c r="U2" s="258"/>
    </row>
    <row r="3" spans="1:29" s="49" customFormat="1" ht="14.25" customHeight="1">
      <c r="A3" s="293" t="s">
        <v>0</v>
      </c>
      <c r="B3" s="295" t="s">
        <v>1</v>
      </c>
      <c r="C3" s="290"/>
      <c r="D3" s="290"/>
      <c r="E3" s="290"/>
      <c r="F3" s="291"/>
      <c r="G3" s="295" t="s">
        <v>20</v>
      </c>
      <c r="H3" s="290"/>
      <c r="I3" s="290"/>
      <c r="J3" s="290"/>
      <c r="K3" s="291"/>
      <c r="L3" s="290" t="s">
        <v>132</v>
      </c>
      <c r="M3" s="290"/>
      <c r="N3" s="290"/>
      <c r="O3" s="290"/>
      <c r="P3" s="291"/>
      <c r="Q3" s="290" t="s">
        <v>21</v>
      </c>
      <c r="R3" s="290"/>
      <c r="S3" s="290"/>
      <c r="T3" s="290"/>
      <c r="U3" s="291"/>
    </row>
    <row r="4" spans="1:29" s="49" customFormat="1" ht="15" thickBot="1">
      <c r="A4" s="294"/>
      <c r="B4" s="260" t="s">
        <v>2</v>
      </c>
      <c r="C4" s="261" t="s">
        <v>6</v>
      </c>
      <c r="D4" s="261" t="s">
        <v>3</v>
      </c>
      <c r="E4" s="261" t="s">
        <v>4</v>
      </c>
      <c r="F4" s="262" t="s">
        <v>7</v>
      </c>
      <c r="G4" s="260" t="s">
        <v>2</v>
      </c>
      <c r="H4" s="261" t="s">
        <v>6</v>
      </c>
      <c r="I4" s="261" t="s">
        <v>3</v>
      </c>
      <c r="J4" s="261" t="s">
        <v>4</v>
      </c>
      <c r="K4" s="263" t="s">
        <v>7</v>
      </c>
      <c r="L4" s="264" t="s">
        <v>2</v>
      </c>
      <c r="M4" s="261" t="s">
        <v>6</v>
      </c>
      <c r="N4" s="261" t="s">
        <v>3</v>
      </c>
      <c r="O4" s="261" t="s">
        <v>4</v>
      </c>
      <c r="P4" s="263" t="s">
        <v>7</v>
      </c>
      <c r="Q4" s="264" t="s">
        <v>2</v>
      </c>
      <c r="R4" s="261" t="s">
        <v>6</v>
      </c>
      <c r="S4" s="261" t="s">
        <v>3</v>
      </c>
      <c r="T4" s="261" t="s">
        <v>4</v>
      </c>
      <c r="U4" s="263" t="s">
        <v>7</v>
      </c>
    </row>
    <row r="5" spans="1:29" s="49" customFormat="1">
      <c r="A5" s="265" t="s">
        <v>22</v>
      </c>
      <c r="B5" s="266">
        <v>274495776.41000003</v>
      </c>
      <c r="C5" s="267">
        <v>14</v>
      </c>
      <c r="D5" s="268">
        <v>-7.3984974496762446E-3</v>
      </c>
      <c r="E5" s="267">
        <v>14</v>
      </c>
      <c r="F5" s="268">
        <f>B7/B5</f>
        <v>2.5448895794906338E-2</v>
      </c>
      <c r="G5" s="269">
        <v>71060702.840000004</v>
      </c>
      <c r="H5" s="270">
        <v>18</v>
      </c>
      <c r="I5" s="268">
        <v>0.11238952154287474</v>
      </c>
      <c r="J5" s="270">
        <v>19</v>
      </c>
      <c r="K5" s="268">
        <f>G7/G5</f>
        <v>2.1794966389330463E-2</v>
      </c>
      <c r="L5" s="269">
        <v>158325610.65000001</v>
      </c>
      <c r="M5" s="271">
        <v>12</v>
      </c>
      <c r="N5" s="268">
        <v>-9.3494955003803226E-2</v>
      </c>
      <c r="O5" s="270">
        <v>7</v>
      </c>
      <c r="P5" s="272">
        <f>L7/L5</f>
        <v>2.8323370246859044E-2</v>
      </c>
      <c r="Q5" s="269">
        <v>45109462.93</v>
      </c>
      <c r="R5" s="270">
        <v>18</v>
      </c>
      <c r="S5" s="268">
        <v>0.18691409306652429</v>
      </c>
      <c r="T5" s="270">
        <v>26</v>
      </c>
      <c r="U5" s="272">
        <f>Q7/Q5</f>
        <v>2.1116054772767387E-2</v>
      </c>
    </row>
    <row r="6" spans="1:29" s="49" customFormat="1">
      <c r="A6" s="273" t="s">
        <v>5</v>
      </c>
      <c r="B6" s="274">
        <v>53758909.50999999</v>
      </c>
      <c r="C6" s="275">
        <v>2</v>
      </c>
      <c r="D6" s="276">
        <v>5.5592748522611535E-2</v>
      </c>
      <c r="E6" s="275">
        <v>10</v>
      </c>
      <c r="F6" s="276">
        <f>B7/B6</f>
        <v>0.12994338005871506</v>
      </c>
      <c r="G6" s="269">
        <v>15115457.169999998</v>
      </c>
      <c r="H6" s="275">
        <v>3</v>
      </c>
      <c r="I6" s="268">
        <v>9.907141177963541E-2</v>
      </c>
      <c r="J6" s="275">
        <v>7</v>
      </c>
      <c r="K6" s="276">
        <f>G7/G6</f>
        <v>0.10246237428225931</v>
      </c>
      <c r="L6" s="269">
        <v>29828309.630000003</v>
      </c>
      <c r="M6" s="275">
        <v>2</v>
      </c>
      <c r="N6" s="276">
        <v>-1.7117537270816552E-3</v>
      </c>
      <c r="O6" s="275">
        <v>6</v>
      </c>
      <c r="P6" s="277">
        <f>L7/L6</f>
        <v>0.15033754663354684</v>
      </c>
      <c r="Q6" s="269">
        <v>8815142.7100000009</v>
      </c>
      <c r="R6" s="275">
        <v>3</v>
      </c>
      <c r="S6" s="276">
        <v>0.20833038320670982</v>
      </c>
      <c r="T6" s="275">
        <v>10</v>
      </c>
      <c r="U6" s="277">
        <f>Q7/Q6</f>
        <v>0.10805654784458957</v>
      </c>
    </row>
    <row r="7" spans="1:29" s="49" customFormat="1" ht="15" thickBot="1">
      <c r="A7" s="278" t="s">
        <v>23</v>
      </c>
      <c r="B7" s="279">
        <v>6985614.4100000001</v>
      </c>
      <c r="C7" s="280" t="s">
        <v>10</v>
      </c>
      <c r="D7" s="281">
        <v>6.5002766202377549E-2</v>
      </c>
      <c r="E7" s="280" t="s">
        <v>10</v>
      </c>
      <c r="F7" s="281">
        <f>B7/B7</f>
        <v>1</v>
      </c>
      <c r="G7" s="282">
        <v>1548765.63</v>
      </c>
      <c r="H7" s="280" t="s">
        <v>10</v>
      </c>
      <c r="I7" s="281">
        <v>0.11560610255266668</v>
      </c>
      <c r="J7" s="280" t="s">
        <v>10</v>
      </c>
      <c r="K7" s="281">
        <f>G7/G7</f>
        <v>1</v>
      </c>
      <c r="L7" s="282">
        <v>4484314.8899999997</v>
      </c>
      <c r="M7" s="283" t="s">
        <v>10</v>
      </c>
      <c r="N7" s="281">
        <v>3.0457684683959707E-2</v>
      </c>
      <c r="O7" s="280" t="s">
        <v>10</v>
      </c>
      <c r="P7" s="284">
        <f>L7/L7</f>
        <v>1</v>
      </c>
      <c r="Q7" s="282">
        <v>952533.89</v>
      </c>
      <c r="R7" s="283" t="s">
        <v>10</v>
      </c>
      <c r="S7" s="281">
        <v>0.16275761870585237</v>
      </c>
      <c r="T7" s="280" t="s">
        <v>127</v>
      </c>
      <c r="U7" s="284">
        <f>Q7/Q7</f>
        <v>1</v>
      </c>
    </row>
    <row r="8" spans="1:29" s="49" customFormat="1" ht="17.25" customHeight="1">
      <c r="A8" s="289" t="s">
        <v>24</v>
      </c>
      <c r="B8" s="289"/>
      <c r="C8" s="289"/>
      <c r="D8" s="289"/>
      <c r="E8" s="289"/>
      <c r="F8" s="285"/>
      <c r="G8" s="286"/>
      <c r="H8" s="287"/>
      <c r="I8" s="285"/>
      <c r="J8" s="287"/>
      <c r="K8" s="285"/>
      <c r="L8" s="286"/>
      <c r="M8" s="288"/>
      <c r="N8" s="285"/>
      <c r="O8" s="287"/>
      <c r="P8" s="285"/>
      <c r="Q8" s="286"/>
      <c r="R8" s="288"/>
      <c r="S8" s="285"/>
      <c r="T8" s="287"/>
      <c r="U8" s="285"/>
    </row>
    <row r="9" spans="1:29" s="194" customFormat="1" ht="17.25" customHeight="1">
      <c r="A9" s="54"/>
      <c r="B9" s="55"/>
      <c r="C9" s="56"/>
      <c r="D9" s="57"/>
      <c r="E9" s="56"/>
      <c r="F9" s="57"/>
      <c r="G9" s="58"/>
      <c r="H9" s="56"/>
      <c r="I9" s="57"/>
      <c r="J9" s="56"/>
      <c r="K9" s="57"/>
      <c r="L9" s="58"/>
      <c r="M9" s="59"/>
      <c r="N9" s="57"/>
      <c r="O9" s="56"/>
      <c r="P9" s="57"/>
      <c r="Q9" s="58"/>
      <c r="R9" s="59"/>
      <c r="S9" s="57"/>
      <c r="T9" s="56"/>
      <c r="U9" s="57"/>
    </row>
    <row r="10" spans="1:29">
      <c r="I10" s="51"/>
      <c r="J10" s="51"/>
      <c r="K10" s="194"/>
      <c r="L10" s="194"/>
      <c r="M10" s="203"/>
      <c r="N10" s="194"/>
      <c r="O10" s="194"/>
      <c r="P10" s="194"/>
      <c r="Q10" s="194"/>
      <c r="R10" s="202"/>
      <c r="S10" s="194"/>
      <c r="T10" s="194"/>
      <c r="U10" s="194"/>
      <c r="V10" s="194"/>
      <c r="W10" s="194"/>
      <c r="X10" s="194"/>
      <c r="Y10" s="61"/>
      <c r="Z10" s="60"/>
      <c r="AA10" s="60"/>
      <c r="AB10" s="51"/>
      <c r="AC10" s="48"/>
    </row>
    <row r="11" spans="1:29">
      <c r="I11" s="51"/>
      <c r="J11" s="51"/>
      <c r="K11" s="194"/>
      <c r="L11" s="331"/>
      <c r="M11" s="331" t="s">
        <v>11</v>
      </c>
      <c r="N11" s="331" t="s">
        <v>133</v>
      </c>
      <c r="O11" s="331" t="s">
        <v>134</v>
      </c>
      <c r="P11" s="331" t="s">
        <v>135</v>
      </c>
      <c r="Q11" s="331" t="s">
        <v>136</v>
      </c>
      <c r="R11" s="331" t="s">
        <v>191</v>
      </c>
      <c r="S11" s="331" t="s">
        <v>215</v>
      </c>
      <c r="T11" s="331" t="s">
        <v>216</v>
      </c>
      <c r="U11" s="331" t="s">
        <v>217</v>
      </c>
      <c r="V11" s="331" t="s">
        <v>218</v>
      </c>
      <c r="W11" s="331" t="s">
        <v>219</v>
      </c>
      <c r="X11" s="331" t="s">
        <v>220</v>
      </c>
      <c r="Y11" s="194"/>
      <c r="Z11" s="194"/>
      <c r="AA11" s="60"/>
      <c r="AB11" s="51"/>
      <c r="AC11" s="48"/>
    </row>
    <row r="12" spans="1:29">
      <c r="I12" s="51"/>
      <c r="J12" s="51"/>
      <c r="K12" s="196"/>
      <c r="L12" s="331" t="s">
        <v>25</v>
      </c>
      <c r="M12" s="332">
        <f t="shared" ref="M12:U12" si="0">SUM(M13:M14)</f>
        <v>2003261.3958999997</v>
      </c>
      <c r="N12" s="332">
        <f t="shared" si="0"/>
        <v>2638132.6719</v>
      </c>
      <c r="O12" s="332">
        <f t="shared" si="0"/>
        <v>3767753.3330489998</v>
      </c>
      <c r="P12" s="332">
        <f t="shared" si="0"/>
        <v>4314101.9725469993</v>
      </c>
      <c r="Q12" s="332">
        <f t="shared" si="0"/>
        <v>4927376.2416590005</v>
      </c>
      <c r="R12" s="332">
        <f t="shared" si="0"/>
        <v>5720985.4037510008</v>
      </c>
      <c r="S12" s="332">
        <f t="shared" si="0"/>
        <v>6286345.6772440001</v>
      </c>
      <c r="T12" s="332">
        <f t="shared" si="0"/>
        <v>6961762.005136</v>
      </c>
      <c r="U12" s="332">
        <f t="shared" si="0"/>
        <v>7793553.4749449994</v>
      </c>
      <c r="V12" s="333"/>
      <c r="W12" s="333"/>
      <c r="X12" s="332"/>
      <c r="Y12" s="194"/>
      <c r="Z12" s="194"/>
      <c r="AA12" s="60"/>
      <c r="AB12" s="51"/>
      <c r="AC12" s="48"/>
    </row>
    <row r="13" spans="1:29">
      <c r="I13" s="51"/>
      <c r="J13" s="51"/>
      <c r="K13" s="196"/>
      <c r="L13" s="331" t="s">
        <v>26</v>
      </c>
      <c r="M13" s="332">
        <v>290720.62270000018</v>
      </c>
      <c r="N13" s="334">
        <v>431309.93360000005</v>
      </c>
      <c r="O13" s="332">
        <v>645345.33130000031</v>
      </c>
      <c r="P13" s="334">
        <v>843462.59974900016</v>
      </c>
      <c r="Q13" s="332">
        <v>1036250.1121960002</v>
      </c>
      <c r="R13" s="334">
        <v>1240078.4253900005</v>
      </c>
      <c r="S13" s="332">
        <v>1428187.3656999993</v>
      </c>
      <c r="T13" s="332">
        <v>1627047.1163999992</v>
      </c>
      <c r="U13" s="332">
        <v>1839484.2395999995</v>
      </c>
      <c r="V13" s="333"/>
      <c r="W13" s="333"/>
      <c r="X13" s="334"/>
      <c r="Y13" s="194"/>
      <c r="Z13" s="194"/>
      <c r="AA13" s="60"/>
      <c r="AB13" s="51"/>
      <c r="AC13" s="48"/>
    </row>
    <row r="14" spans="1:29">
      <c r="I14" s="51"/>
      <c r="J14" s="51"/>
      <c r="K14" s="196"/>
      <c r="L14" s="331" t="s">
        <v>27</v>
      </c>
      <c r="M14" s="332">
        <v>1712540.7731999995</v>
      </c>
      <c r="N14" s="334">
        <v>2206822.7382999999</v>
      </c>
      <c r="O14" s="332">
        <v>3122408.0017489996</v>
      </c>
      <c r="P14" s="334">
        <v>3470639.3727979991</v>
      </c>
      <c r="Q14" s="332">
        <v>3891126.1294630007</v>
      </c>
      <c r="R14" s="334">
        <v>4480906.9783610003</v>
      </c>
      <c r="S14" s="332">
        <v>4858158.3115440011</v>
      </c>
      <c r="T14" s="332">
        <v>5334714.8887360003</v>
      </c>
      <c r="U14" s="332">
        <v>5954069.2353449995</v>
      </c>
      <c r="V14" s="333"/>
      <c r="W14" s="333"/>
      <c r="X14" s="334"/>
      <c r="Y14" s="194"/>
      <c r="Z14" s="194"/>
      <c r="AA14" s="60"/>
      <c r="AB14" s="51"/>
      <c r="AC14" s="48"/>
    </row>
    <row r="15" spans="1:29">
      <c r="I15" s="51"/>
      <c r="J15" s="51"/>
      <c r="K15" s="194"/>
      <c r="L15" s="335"/>
      <c r="M15" s="335"/>
      <c r="N15" s="49"/>
      <c r="O15" s="335"/>
      <c r="P15" s="335"/>
      <c r="Q15" s="49"/>
      <c r="R15" s="49"/>
      <c r="S15" s="49"/>
      <c r="T15" s="49"/>
      <c r="U15" s="49"/>
      <c r="V15" s="49"/>
      <c r="W15" s="49"/>
      <c r="X15" s="53"/>
      <c r="Y15" s="194"/>
      <c r="Z15" s="194"/>
      <c r="AA15" s="60"/>
      <c r="AB15" s="51"/>
      <c r="AC15" s="48"/>
    </row>
    <row r="16" spans="1:29">
      <c r="I16" s="51"/>
      <c r="J16" s="51"/>
      <c r="K16" s="194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3"/>
      <c r="Y16" s="194"/>
      <c r="Z16" s="194"/>
      <c r="AA16" s="60"/>
      <c r="AB16" s="51"/>
      <c r="AC16" s="48"/>
    </row>
    <row r="17" spans="9:29">
      <c r="I17" s="51"/>
      <c r="J17" s="51"/>
      <c r="K17" s="194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3"/>
      <c r="Y17" s="194"/>
      <c r="Z17" s="194"/>
      <c r="AA17" s="60"/>
      <c r="AB17" s="51"/>
      <c r="AC17" s="48"/>
    </row>
    <row r="18" spans="9:29">
      <c r="I18" s="51"/>
      <c r="J18" s="51"/>
      <c r="K18" s="194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3"/>
      <c r="Y18" s="194"/>
      <c r="Z18" s="194"/>
      <c r="AA18" s="60"/>
      <c r="AB18" s="51"/>
      <c r="AC18" s="48"/>
    </row>
    <row r="19" spans="9:29">
      <c r="I19" s="51"/>
      <c r="J19" s="51"/>
      <c r="K19" s="194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3"/>
      <c r="Y19" s="194"/>
      <c r="Z19" s="194"/>
      <c r="AA19" s="60"/>
      <c r="AB19" s="51"/>
      <c r="AC19" s="48"/>
    </row>
    <row r="20" spans="9:29">
      <c r="I20" s="51"/>
      <c r="J20" s="51"/>
      <c r="K20" s="194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3"/>
      <c r="Y20" s="194"/>
      <c r="Z20" s="194"/>
      <c r="AA20" s="60"/>
      <c r="AB20" s="51"/>
      <c r="AC20" s="48"/>
    </row>
    <row r="21" spans="9:29">
      <c r="I21" s="51"/>
      <c r="J21" s="51"/>
      <c r="K21" s="194"/>
      <c r="L21" s="49"/>
      <c r="M21" s="33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3"/>
      <c r="Y21" s="194"/>
      <c r="Z21" s="194"/>
      <c r="AA21" s="60"/>
      <c r="AB21" s="51"/>
      <c r="AC21" s="48"/>
    </row>
    <row r="22" spans="9:29">
      <c r="I22" s="51"/>
      <c r="J22" s="51"/>
      <c r="K22" s="194"/>
      <c r="L22" s="53"/>
      <c r="M22" s="335"/>
      <c r="N22" s="49"/>
      <c r="O22" s="49"/>
      <c r="P22" s="49"/>
      <c r="Q22" s="49"/>
      <c r="R22" s="53"/>
      <c r="S22" s="49"/>
      <c r="T22" s="49"/>
      <c r="U22" s="49"/>
      <c r="V22" s="49"/>
      <c r="W22" s="49"/>
      <c r="X22" s="53"/>
      <c r="Y22" s="194"/>
      <c r="Z22" s="194"/>
      <c r="AA22" s="60"/>
      <c r="AB22" s="51"/>
      <c r="AC22" s="48"/>
    </row>
    <row r="23" spans="9:29">
      <c r="I23" s="51"/>
      <c r="J23" s="51"/>
      <c r="K23" s="194"/>
      <c r="L23" s="331"/>
      <c r="M23" s="331" t="s">
        <v>38</v>
      </c>
      <c r="N23" s="331" t="s">
        <v>39</v>
      </c>
      <c r="O23" s="331" t="s">
        <v>210</v>
      </c>
      <c r="P23" s="336" t="s">
        <v>211</v>
      </c>
      <c r="Q23" s="53"/>
      <c r="R23" s="53"/>
      <c r="S23" s="53"/>
      <c r="T23" s="53"/>
      <c r="U23" s="53"/>
      <c r="V23" s="53"/>
      <c r="W23" s="53"/>
      <c r="X23" s="53"/>
      <c r="Y23" s="194"/>
      <c r="Z23" s="194"/>
      <c r="AA23" s="60"/>
      <c r="AB23" s="51"/>
      <c r="AC23" s="48"/>
    </row>
    <row r="24" spans="9:29">
      <c r="I24" s="51"/>
      <c r="J24" s="51"/>
      <c r="K24" s="198"/>
      <c r="L24" s="331" t="s">
        <v>121</v>
      </c>
      <c r="M24" s="334">
        <v>1839484.2395999995</v>
      </c>
      <c r="N24" s="334">
        <v>887124.75000000012</v>
      </c>
      <c r="O24" s="338">
        <v>790538.12148999982</v>
      </c>
      <c r="P24" s="336">
        <f>N24/O24-1</f>
        <v>0.12217833129660405</v>
      </c>
      <c r="Q24" s="336">
        <f>M24/M26</f>
        <v>0.2360263832812132</v>
      </c>
      <c r="R24" s="53"/>
      <c r="S24" s="53"/>
      <c r="T24" s="53"/>
      <c r="U24" s="53"/>
      <c r="V24" s="53"/>
      <c r="W24" s="53"/>
      <c r="X24" s="53"/>
      <c r="Y24" s="194"/>
      <c r="Z24" s="194"/>
      <c r="AA24" s="60"/>
      <c r="AB24" s="51"/>
      <c r="AC24" s="48"/>
    </row>
    <row r="25" spans="9:29">
      <c r="I25" s="51"/>
      <c r="J25" s="51"/>
      <c r="K25" s="194"/>
      <c r="L25" s="331" t="s">
        <v>122</v>
      </c>
      <c r="M25" s="334">
        <v>5954069.2353449995</v>
      </c>
      <c r="N25" s="334">
        <v>1145830.8138950006</v>
      </c>
      <c r="O25" s="338">
        <v>1076139.8462</v>
      </c>
      <c r="P25" s="336">
        <f t="shared" ref="P25:P26" si="1">N25/O25-1</f>
        <v>6.47601405533762E-2</v>
      </c>
      <c r="Q25" s="336">
        <f>M25/M26</f>
        <v>0.76397361671878672</v>
      </c>
      <c r="R25" s="53"/>
      <c r="S25" s="53"/>
      <c r="T25" s="53"/>
      <c r="U25" s="53"/>
      <c r="V25" s="53"/>
      <c r="W25" s="53"/>
      <c r="X25" s="53"/>
      <c r="Y25" s="194"/>
      <c r="Z25" s="194"/>
      <c r="AA25" s="60"/>
      <c r="AB25" s="51"/>
      <c r="AC25" s="48"/>
    </row>
    <row r="26" spans="9:29">
      <c r="I26" s="51"/>
      <c r="J26" s="51"/>
      <c r="K26" s="194"/>
      <c r="L26" s="331" t="s">
        <v>124</v>
      </c>
      <c r="M26" s="337">
        <f>SUM(M24:M25)</f>
        <v>7793553.4749449994</v>
      </c>
      <c r="N26" s="337">
        <f t="shared" ref="N26:O26" si="2">SUM(N24:N25)</f>
        <v>2032955.5638950006</v>
      </c>
      <c r="O26" s="337">
        <f t="shared" si="2"/>
        <v>1866677.9676899998</v>
      </c>
      <c r="P26" s="336">
        <f t="shared" si="1"/>
        <v>8.9076744399982477E-2</v>
      </c>
      <c r="Q26" s="53"/>
      <c r="R26" s="53"/>
      <c r="S26" s="53"/>
      <c r="T26" s="53"/>
      <c r="U26" s="53"/>
      <c r="V26" s="53"/>
      <c r="W26" s="53"/>
      <c r="X26" s="53"/>
      <c r="Y26" s="194"/>
      <c r="Z26" s="194"/>
      <c r="AA26" s="60"/>
      <c r="AB26" s="51"/>
      <c r="AC26" s="48"/>
    </row>
    <row r="27" spans="9:29">
      <c r="I27" s="51"/>
      <c r="J27" s="51"/>
      <c r="K27" s="194"/>
      <c r="L27" s="194"/>
      <c r="M27" s="240"/>
      <c r="N27" s="238"/>
      <c r="O27" s="194"/>
      <c r="P27" s="194"/>
      <c r="Q27" s="195"/>
      <c r="R27" s="195"/>
      <c r="S27" s="195"/>
      <c r="T27" s="195"/>
      <c r="U27" s="195"/>
      <c r="V27" s="195"/>
      <c r="W27" s="195"/>
      <c r="X27" s="195"/>
      <c r="Y27" s="194"/>
      <c r="Z27" s="194"/>
      <c r="AA27" s="60"/>
      <c r="AB27" s="51"/>
      <c r="AC27" s="48"/>
    </row>
    <row r="28" spans="9:29">
      <c r="I28" s="51"/>
      <c r="J28" s="51"/>
      <c r="K28" s="194"/>
      <c r="L28" s="194"/>
      <c r="M28" s="240"/>
      <c r="N28" s="194"/>
      <c r="O28" s="194"/>
      <c r="P28" s="194"/>
      <c r="Q28" s="194"/>
      <c r="R28" s="197"/>
      <c r="S28" s="195"/>
      <c r="T28" s="195"/>
      <c r="U28" s="195"/>
      <c r="V28" s="195"/>
      <c r="W28" s="195"/>
      <c r="X28" s="195"/>
      <c r="Y28" s="194"/>
      <c r="Z28" s="194"/>
      <c r="AA28" s="60"/>
      <c r="AB28" s="51"/>
      <c r="AC28" s="48"/>
    </row>
    <row r="29" spans="9:29">
      <c r="I29" s="51"/>
      <c r="J29" s="51"/>
      <c r="K29" s="194"/>
      <c r="L29" s="194"/>
      <c r="M29" s="240"/>
      <c r="N29" s="194"/>
      <c r="O29" s="194"/>
      <c r="P29" s="194"/>
      <c r="Q29" s="194"/>
      <c r="R29" s="195"/>
      <c r="S29" s="195"/>
      <c r="T29" s="195"/>
      <c r="U29" s="195"/>
      <c r="V29" s="195"/>
      <c r="W29" s="195"/>
      <c r="X29" s="195"/>
      <c r="Y29" s="194"/>
      <c r="Z29" s="194"/>
      <c r="AA29" s="60"/>
      <c r="AB29" s="51"/>
      <c r="AC29" s="48"/>
    </row>
    <row r="30" spans="9:29">
      <c r="I30" s="51"/>
      <c r="J30" s="51"/>
      <c r="K30" s="194"/>
      <c r="L30" s="225"/>
      <c r="M30" s="225"/>
      <c r="N30" s="225"/>
      <c r="O30" s="225"/>
      <c r="P30" s="225"/>
      <c r="Q30" s="194"/>
      <c r="R30" s="195"/>
      <c r="S30" s="195"/>
      <c r="T30" s="195"/>
      <c r="U30" s="195"/>
      <c r="V30" s="195"/>
      <c r="W30" s="195"/>
      <c r="X30" s="195"/>
      <c r="Y30" s="194"/>
      <c r="Z30" s="194"/>
      <c r="AA30" s="60"/>
      <c r="AB30" s="51"/>
      <c r="AC30" s="48"/>
    </row>
    <row r="31" spans="9:29">
      <c r="I31" s="51"/>
      <c r="J31" s="51"/>
      <c r="K31" s="194"/>
      <c r="L31" s="225"/>
      <c r="M31" s="225"/>
      <c r="N31" s="225"/>
      <c r="O31" s="225"/>
      <c r="P31" s="225"/>
      <c r="R31" s="195"/>
      <c r="S31" s="177"/>
      <c r="T31" s="168"/>
      <c r="U31" s="168"/>
      <c r="V31" s="168"/>
      <c r="W31" s="62"/>
      <c r="X31" s="62"/>
      <c r="Y31" s="60"/>
      <c r="Z31" s="60"/>
      <c r="AA31" s="60"/>
      <c r="AB31" s="51"/>
      <c r="AC31" s="48"/>
    </row>
    <row r="32" spans="9:29">
      <c r="I32" s="51"/>
      <c r="J32" s="51"/>
      <c r="K32" s="194"/>
      <c r="L32" s="225"/>
      <c r="M32" s="225"/>
      <c r="N32" s="225"/>
      <c r="O32" s="225"/>
      <c r="P32" s="225"/>
      <c r="R32" s="195"/>
      <c r="S32" s="177"/>
      <c r="T32" s="168"/>
      <c r="U32" s="168"/>
      <c r="V32" s="168"/>
      <c r="W32" s="62"/>
      <c r="X32" s="62"/>
      <c r="Y32" s="51"/>
      <c r="Z32" s="51"/>
      <c r="AA32" s="51"/>
      <c r="AB32" s="51"/>
      <c r="AC32" s="48"/>
    </row>
    <row r="33" spans="1:29">
      <c r="I33" s="51"/>
      <c r="J33" s="51"/>
      <c r="K33" s="194"/>
      <c r="L33" s="225"/>
      <c r="M33" s="225"/>
      <c r="N33" s="225"/>
      <c r="O33" s="225"/>
      <c r="P33" s="225"/>
      <c r="R33" s="195"/>
      <c r="S33" s="178"/>
      <c r="T33" s="168"/>
      <c r="U33" s="168"/>
      <c r="V33" s="168"/>
      <c r="W33" s="62"/>
      <c r="X33" s="62"/>
      <c r="Y33" s="51"/>
      <c r="Z33" s="51"/>
      <c r="AA33" s="51"/>
      <c r="AB33" s="51"/>
      <c r="AC33" s="48"/>
    </row>
    <row r="34" spans="1:29">
      <c r="I34" s="51"/>
      <c r="J34" s="51"/>
      <c r="K34" s="194"/>
      <c r="L34" s="225"/>
      <c r="M34" s="225"/>
      <c r="N34" s="225"/>
      <c r="O34" s="225"/>
      <c r="P34" s="225"/>
      <c r="R34" s="194"/>
      <c r="S34" s="168"/>
      <c r="T34" s="168"/>
      <c r="U34" s="168"/>
      <c r="V34" s="168"/>
      <c r="W34" s="62"/>
      <c r="X34" s="62"/>
      <c r="Y34" s="51"/>
      <c r="Z34" s="51"/>
      <c r="AA34" s="51"/>
      <c r="AB34" s="51"/>
      <c r="AC34" s="48"/>
    </row>
    <row r="35" spans="1:29">
      <c r="I35" s="51"/>
      <c r="J35" s="51"/>
      <c r="K35" s="194"/>
      <c r="L35" s="225"/>
      <c r="M35" s="225"/>
      <c r="N35" s="237"/>
      <c r="O35" s="225"/>
      <c r="P35" s="225"/>
      <c r="R35" s="194"/>
      <c r="S35" s="168"/>
      <c r="T35" s="168"/>
      <c r="U35" s="168"/>
      <c r="V35" s="168"/>
      <c r="W35" s="62"/>
      <c r="X35" s="62"/>
      <c r="Y35" s="51"/>
      <c r="Z35" s="51"/>
      <c r="AA35" s="51"/>
      <c r="AB35" s="51"/>
      <c r="AC35" s="48"/>
    </row>
    <row r="36" spans="1:29">
      <c r="I36" s="51"/>
      <c r="J36" s="51"/>
      <c r="K36" s="167"/>
      <c r="L36" s="225"/>
      <c r="M36" s="226"/>
      <c r="N36" s="226"/>
      <c r="O36" s="226"/>
      <c r="P36" s="226"/>
      <c r="S36" s="168"/>
      <c r="T36" s="168"/>
      <c r="U36" s="168"/>
      <c r="V36" s="168"/>
      <c r="W36" s="62"/>
      <c r="X36" s="62"/>
      <c r="Y36" s="51"/>
      <c r="Z36" s="51"/>
      <c r="AA36" s="51"/>
      <c r="AB36" s="51"/>
      <c r="AC36" s="48"/>
    </row>
    <row r="37" spans="1:29">
      <c r="I37" s="51"/>
      <c r="J37" s="51"/>
      <c r="K37" s="167"/>
      <c r="L37" s="225"/>
      <c r="M37" s="226"/>
      <c r="N37" s="226"/>
      <c r="O37" s="226"/>
      <c r="P37" s="226"/>
      <c r="S37" s="168"/>
      <c r="T37" s="168"/>
      <c r="U37" s="168"/>
      <c r="V37" s="168"/>
      <c r="W37" s="62"/>
      <c r="X37" s="62"/>
      <c r="Y37" s="51"/>
      <c r="Z37" s="51"/>
      <c r="AA37" s="51"/>
      <c r="AB37" s="51"/>
      <c r="AC37" s="48"/>
    </row>
    <row r="38" spans="1:29">
      <c r="I38" s="51"/>
      <c r="J38" s="51"/>
      <c r="K38" s="51"/>
      <c r="L38" s="225"/>
      <c r="M38" s="226"/>
      <c r="N38" s="226"/>
      <c r="O38" s="226"/>
      <c r="P38" s="226"/>
      <c r="S38" s="62"/>
      <c r="T38" s="62"/>
      <c r="U38" s="62"/>
      <c r="V38" s="62"/>
      <c r="W38" s="62"/>
      <c r="X38" s="62"/>
      <c r="Y38" s="51"/>
      <c r="Z38" s="51"/>
      <c r="AA38" s="51"/>
      <c r="AB38" s="51"/>
      <c r="AC38" s="48"/>
    </row>
    <row r="39" spans="1:29">
      <c r="I39" s="51"/>
      <c r="J39" s="51"/>
      <c r="K39" s="51"/>
      <c r="R39" s="62"/>
      <c r="S39" s="62"/>
      <c r="T39" s="62"/>
      <c r="U39" s="62"/>
      <c r="V39" s="62"/>
      <c r="W39" s="62"/>
      <c r="X39" s="62"/>
      <c r="Y39" s="51"/>
      <c r="Z39" s="51"/>
      <c r="AA39" s="51"/>
      <c r="AB39" s="51"/>
      <c r="AC39" s="48"/>
    </row>
    <row r="40" spans="1:29">
      <c r="I40" s="51"/>
      <c r="J40" s="51"/>
      <c r="K40" s="51"/>
      <c r="R40" s="62"/>
      <c r="S40" s="62"/>
      <c r="T40" s="62"/>
      <c r="U40" s="62"/>
      <c r="V40" s="62"/>
      <c r="W40" s="62"/>
      <c r="X40" s="62"/>
      <c r="Y40" s="51"/>
      <c r="Z40" s="51"/>
      <c r="AA40" s="51"/>
      <c r="AB40" s="51"/>
      <c r="AC40" s="48"/>
    </row>
    <row r="41" spans="1:29">
      <c r="I41" s="51"/>
      <c r="J41" s="51"/>
      <c r="K41" s="51"/>
      <c r="R41" s="62"/>
      <c r="S41" s="62"/>
      <c r="T41" s="62"/>
      <c r="U41" s="62"/>
      <c r="V41" s="62"/>
      <c r="W41" s="62"/>
      <c r="X41" s="62"/>
      <c r="Y41" s="51"/>
      <c r="Z41" s="51"/>
      <c r="AA41" s="51"/>
      <c r="AB41" s="51"/>
      <c r="AC41" s="48"/>
    </row>
    <row r="42" spans="1:29">
      <c r="I42" s="51"/>
      <c r="J42" s="51"/>
      <c r="K42" s="51"/>
      <c r="R42" s="52"/>
      <c r="S42" s="52"/>
      <c r="T42" s="52"/>
      <c r="U42" s="52"/>
      <c r="V42" s="52"/>
      <c r="W42" s="52"/>
      <c r="X42" s="52"/>
      <c r="Y42" s="51"/>
      <c r="Z42" s="51"/>
      <c r="AA42" s="51"/>
      <c r="AB42" s="51"/>
      <c r="AC42" s="48"/>
    </row>
    <row r="43" spans="1:29">
      <c r="I43" s="51"/>
      <c r="J43" s="51"/>
      <c r="K43" s="51"/>
      <c r="R43" s="52"/>
      <c r="S43" s="52"/>
      <c r="T43" s="52"/>
      <c r="U43" s="52"/>
      <c r="V43" s="52"/>
      <c r="W43" s="52"/>
      <c r="X43" s="52"/>
      <c r="Y43" s="51"/>
      <c r="Z43" s="51"/>
      <c r="AA43" s="51"/>
      <c r="AB43" s="51"/>
      <c r="AC43" s="48"/>
    </row>
    <row r="44" spans="1:29">
      <c r="I44" s="51"/>
      <c r="J44" s="51"/>
      <c r="K44" s="51"/>
      <c r="R44" s="52"/>
      <c r="S44" s="52"/>
      <c r="T44" s="52"/>
      <c r="U44" s="52"/>
      <c r="V44" s="52"/>
      <c r="W44" s="52"/>
      <c r="X44" s="52"/>
      <c r="Y44" s="51"/>
      <c r="Z44" s="51"/>
      <c r="AA44" s="51"/>
      <c r="AB44" s="51"/>
      <c r="AC44" s="48"/>
    </row>
    <row r="45" spans="1:29">
      <c r="A45" s="5"/>
      <c r="I45" s="7"/>
      <c r="J45" s="47"/>
      <c r="K45" s="47"/>
      <c r="R45" s="53"/>
      <c r="S45" s="53"/>
      <c r="T45" s="53"/>
      <c r="U45" s="53"/>
      <c r="V45" s="53"/>
      <c r="W45" s="53"/>
      <c r="X45" s="53"/>
      <c r="Y45" s="49"/>
      <c r="Z45" s="49"/>
      <c r="AA45" s="49"/>
      <c r="AB45" s="47"/>
      <c r="AC45" s="42"/>
    </row>
    <row r="46" spans="1:29">
      <c r="A46" s="50"/>
      <c r="I46" s="7"/>
      <c r="J46" s="47"/>
      <c r="K46" s="47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7"/>
      <c r="AC46" s="42"/>
    </row>
    <row r="47" spans="1:29">
      <c r="A47" s="11"/>
      <c r="I47" s="6"/>
      <c r="J47" s="47"/>
      <c r="K47" s="47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7"/>
    </row>
    <row r="48" spans="1:29">
      <c r="J48" s="47"/>
      <c r="K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>
      <c r="A49" s="63" t="s">
        <v>192</v>
      </c>
      <c r="J49" s="47"/>
      <c r="K49" s="47"/>
      <c r="L49" s="194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</sheetData>
  <sortState ref="A132:A140">
    <sortCondition ref="A132:A140"/>
  </sortState>
  <mergeCells count="8">
    <mergeCell ref="A1:U1"/>
    <mergeCell ref="A3:A4"/>
    <mergeCell ref="B3:F3"/>
    <mergeCell ref="G3:K3"/>
    <mergeCell ref="L3:P3"/>
    <mergeCell ref="O2:P2"/>
    <mergeCell ref="A8:E8"/>
    <mergeCell ref="Q3:U3"/>
  </mergeCells>
  <phoneticPr fontId="14" type="noConversion"/>
  <pageMargins left="0.74803149606299213" right="0.74803149606299213" top="0.72" bottom="0.7" header="0.51181102362204722" footer="0.51181102362204722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showGridLines="0" zoomScale="70" zoomScaleNormal="70" workbookViewId="0">
      <selection activeCell="N20" sqref="N20"/>
    </sheetView>
  </sheetViews>
  <sheetFormatPr defaultRowHeight="14.25"/>
  <cols>
    <col min="1" max="1" width="13.375" customWidth="1"/>
    <col min="2" max="5" width="11.25" customWidth="1"/>
    <col min="6" max="7" width="15" customWidth="1"/>
    <col min="8" max="8" width="16.5" customWidth="1"/>
    <col min="9" max="9" width="13.375" bestFit="1" customWidth="1"/>
  </cols>
  <sheetData>
    <row r="1" spans="1:10" ht="25.5" customHeight="1">
      <c r="A1" s="323" t="s">
        <v>238</v>
      </c>
      <c r="B1" s="323"/>
      <c r="C1" s="323"/>
      <c r="D1" s="323"/>
      <c r="E1" s="323"/>
      <c r="F1" s="323"/>
      <c r="G1" s="323"/>
      <c r="H1" s="323"/>
      <c r="I1" s="323"/>
    </row>
    <row r="2" spans="1:10" ht="15" thickBot="1">
      <c r="A2" s="309" t="s">
        <v>47</v>
      </c>
      <c r="B2" s="309"/>
      <c r="H2" s="309" t="s">
        <v>51</v>
      </c>
      <c r="I2" s="309"/>
    </row>
    <row r="3" spans="1:10" ht="34.5" customHeight="1" thickBot="1">
      <c r="A3" s="69" t="s">
        <v>58</v>
      </c>
      <c r="B3" s="70" t="s">
        <v>59</v>
      </c>
      <c r="C3" s="70" t="s">
        <v>60</v>
      </c>
      <c r="D3" s="70" t="s">
        <v>61</v>
      </c>
      <c r="E3" s="70" t="s">
        <v>62</v>
      </c>
      <c r="F3" s="70" t="s">
        <v>54</v>
      </c>
      <c r="G3" s="70" t="s">
        <v>55</v>
      </c>
      <c r="H3" s="70" t="s">
        <v>63</v>
      </c>
      <c r="I3" s="97" t="s">
        <v>19</v>
      </c>
    </row>
    <row r="4" spans="1:10" ht="17.25" customHeight="1">
      <c r="A4" s="68" t="s">
        <v>161</v>
      </c>
      <c r="B4" s="94">
        <v>800171.2</v>
      </c>
      <c r="C4" s="94">
        <v>504282.39</v>
      </c>
      <c r="D4" s="94">
        <v>0</v>
      </c>
      <c r="E4" s="94">
        <v>0</v>
      </c>
      <c r="F4" s="95">
        <v>31010.75</v>
      </c>
      <c r="G4" s="94">
        <v>96979.210000000021</v>
      </c>
      <c r="H4" s="94">
        <v>0</v>
      </c>
      <c r="I4" s="98">
        <v>1432443.55</v>
      </c>
      <c r="J4" s="100"/>
    </row>
    <row r="5" spans="1:10" ht="17.25" customHeight="1">
      <c r="A5" s="67" t="s">
        <v>162</v>
      </c>
      <c r="B5" s="78">
        <v>134274.34415299998</v>
      </c>
      <c r="C5" s="78">
        <v>247265.88139900001</v>
      </c>
      <c r="D5" s="78">
        <v>266.91905100000002</v>
      </c>
      <c r="E5" s="78">
        <v>0</v>
      </c>
      <c r="F5" s="79">
        <v>12868.730640000002</v>
      </c>
      <c r="G5" s="78">
        <v>4780.2223430000004</v>
      </c>
      <c r="H5" s="78">
        <v>0</v>
      </c>
      <c r="I5" s="99">
        <v>399456.09758599999</v>
      </c>
      <c r="J5" s="100"/>
    </row>
    <row r="6" spans="1:10" ht="17.25" customHeight="1">
      <c r="A6" s="67" t="s">
        <v>163</v>
      </c>
      <c r="B6" s="78">
        <v>168641.977667</v>
      </c>
      <c r="C6" s="78">
        <v>332098.50009400002</v>
      </c>
      <c r="D6" s="78">
        <v>16282.40732</v>
      </c>
      <c r="E6" s="78">
        <v>154.15076199999999</v>
      </c>
      <c r="F6" s="79">
        <v>24185.527069</v>
      </c>
      <c r="G6" s="78">
        <v>135845.43800200001</v>
      </c>
      <c r="H6" s="78">
        <v>0</v>
      </c>
      <c r="I6" s="99">
        <v>677208.00091399997</v>
      </c>
      <c r="J6" s="100"/>
    </row>
    <row r="7" spans="1:10" ht="17.25" customHeight="1">
      <c r="A7" s="67" t="s">
        <v>164</v>
      </c>
      <c r="B7" s="78">
        <v>42180.310553000003</v>
      </c>
      <c r="C7" s="78">
        <v>190309.3</v>
      </c>
      <c r="D7" s="78">
        <v>1301.26</v>
      </c>
      <c r="E7" s="78">
        <v>3.1798000000000002</v>
      </c>
      <c r="F7" s="79">
        <v>2006.73</v>
      </c>
      <c r="G7" s="78">
        <v>37869.31</v>
      </c>
      <c r="H7" s="78">
        <v>0</v>
      </c>
      <c r="I7" s="99">
        <v>273670.09035299998</v>
      </c>
      <c r="J7" s="100"/>
    </row>
    <row r="8" spans="1:10" ht="17.25" customHeight="1">
      <c r="A8" s="67" t="s">
        <v>165</v>
      </c>
      <c r="B8" s="78">
        <v>272758.96093199996</v>
      </c>
      <c r="C8" s="81">
        <v>179594.618437</v>
      </c>
      <c r="D8" s="78">
        <v>1.861394</v>
      </c>
      <c r="E8" s="78">
        <v>0</v>
      </c>
      <c r="F8" s="79">
        <v>10460.556654999998</v>
      </c>
      <c r="G8" s="78">
        <v>13194.693858000001</v>
      </c>
      <c r="H8" s="78">
        <v>0</v>
      </c>
      <c r="I8" s="99">
        <v>476010.691276</v>
      </c>
      <c r="J8" s="100"/>
    </row>
    <row r="9" spans="1:10" ht="17.25" customHeight="1">
      <c r="A9" s="67" t="s">
        <v>166</v>
      </c>
      <c r="B9" s="78">
        <v>492286.16281899996</v>
      </c>
      <c r="C9" s="78">
        <v>122121.187181</v>
      </c>
      <c r="D9" s="78">
        <v>110.17372</v>
      </c>
      <c r="E9" s="78">
        <v>0</v>
      </c>
      <c r="F9" s="79">
        <v>3292.3527909999998</v>
      </c>
      <c r="G9" s="78">
        <v>66613.750968000008</v>
      </c>
      <c r="H9" s="78">
        <v>0</v>
      </c>
      <c r="I9" s="99">
        <v>684423.6274789999</v>
      </c>
      <c r="J9" s="100"/>
    </row>
    <row r="10" spans="1:10" ht="17.25" customHeight="1">
      <c r="A10" s="67" t="s">
        <v>167</v>
      </c>
      <c r="B10" s="78">
        <v>53513.140845000002</v>
      </c>
      <c r="C10" s="78">
        <v>14023.774912999999</v>
      </c>
      <c r="D10" s="78">
        <v>242.98729899999998</v>
      </c>
      <c r="E10" s="78">
        <v>0</v>
      </c>
      <c r="F10" s="79">
        <v>1263.8140710000002</v>
      </c>
      <c r="G10" s="78">
        <v>4120.7345580000001</v>
      </c>
      <c r="H10" s="78">
        <v>0</v>
      </c>
      <c r="I10" s="99">
        <v>73164.451686</v>
      </c>
      <c r="J10" s="100"/>
    </row>
    <row r="11" spans="1:10" ht="17.25" customHeight="1">
      <c r="A11" s="67" t="s">
        <v>17</v>
      </c>
      <c r="B11" s="78">
        <v>0</v>
      </c>
      <c r="C11" s="78">
        <v>0</v>
      </c>
      <c r="D11" s="78">
        <v>0</v>
      </c>
      <c r="E11" s="78">
        <v>0</v>
      </c>
      <c r="F11" s="79">
        <v>10090.82</v>
      </c>
      <c r="G11" s="78">
        <v>12629.01</v>
      </c>
      <c r="H11" s="78">
        <v>227422</v>
      </c>
      <c r="I11" s="99">
        <v>22719.83</v>
      </c>
      <c r="J11" s="100"/>
    </row>
    <row r="12" spans="1:10" ht="17.25" customHeight="1">
      <c r="A12" s="67" t="s">
        <v>168</v>
      </c>
      <c r="B12" s="78">
        <v>38277.58</v>
      </c>
      <c r="C12" s="78">
        <v>79687.680000000008</v>
      </c>
      <c r="D12" s="78">
        <v>0.67</v>
      </c>
      <c r="E12" s="78">
        <v>0</v>
      </c>
      <c r="F12" s="79">
        <v>753.82999999999993</v>
      </c>
      <c r="G12" s="78">
        <v>4366.45</v>
      </c>
      <c r="H12" s="78">
        <v>0</v>
      </c>
      <c r="I12" s="99">
        <v>123086.20999999999</v>
      </c>
      <c r="J12" s="100"/>
    </row>
    <row r="13" spans="1:10" ht="17.25" customHeight="1">
      <c r="A13" s="67" t="s">
        <v>169</v>
      </c>
      <c r="B13" s="78">
        <v>176940.79752399999</v>
      </c>
      <c r="C13" s="78">
        <v>201171.02319099999</v>
      </c>
      <c r="D13" s="78">
        <v>171.62445600000001</v>
      </c>
      <c r="E13" s="78">
        <v>0</v>
      </c>
      <c r="F13" s="79">
        <v>4791.3326010000001</v>
      </c>
      <c r="G13" s="78">
        <v>17077.795080999997</v>
      </c>
      <c r="H13" s="78">
        <v>0</v>
      </c>
      <c r="I13" s="99">
        <v>400152.57285299996</v>
      </c>
      <c r="J13" s="100"/>
    </row>
    <row r="14" spans="1:10" s="65" customFormat="1" ht="17.25" customHeight="1">
      <c r="A14" s="67" t="s">
        <v>170</v>
      </c>
      <c r="B14" s="78">
        <v>10088.793887</v>
      </c>
      <c r="C14" s="78">
        <v>35141.893155999998</v>
      </c>
      <c r="D14" s="78">
        <v>13.744673000000001</v>
      </c>
      <c r="E14" s="78">
        <v>0</v>
      </c>
      <c r="F14" s="79">
        <v>244.77516400000002</v>
      </c>
      <c r="G14" s="78">
        <v>1406.6686179999999</v>
      </c>
      <c r="H14" s="78">
        <v>0</v>
      </c>
      <c r="I14" s="99">
        <v>46895.875497999994</v>
      </c>
      <c r="J14" s="100"/>
    </row>
    <row r="15" spans="1:10" s="65" customFormat="1" ht="17.25" customHeight="1">
      <c r="A15" s="67" t="s">
        <v>171</v>
      </c>
      <c r="B15" s="78">
        <v>13450.136246</v>
      </c>
      <c r="C15" s="78">
        <v>18591.110663000003</v>
      </c>
      <c r="D15" s="78">
        <v>232.418677</v>
      </c>
      <c r="E15" s="78">
        <v>0</v>
      </c>
      <c r="F15" s="79">
        <v>1309.2556259999999</v>
      </c>
      <c r="G15" s="78">
        <v>969.50678800000014</v>
      </c>
      <c r="H15" s="78">
        <v>0</v>
      </c>
      <c r="I15" s="99">
        <v>34552.428</v>
      </c>
      <c r="J15" s="100"/>
    </row>
    <row r="16" spans="1:10" s="65" customFormat="1" ht="17.25" customHeight="1">
      <c r="A16" s="67" t="s">
        <v>18</v>
      </c>
      <c r="B16" s="78">
        <v>6577.8799909999998</v>
      </c>
      <c r="C16" s="78">
        <v>4313.0551999999998</v>
      </c>
      <c r="D16" s="78">
        <v>127.316011</v>
      </c>
      <c r="E16" s="78">
        <v>0</v>
      </c>
      <c r="F16" s="79">
        <v>1222.007126</v>
      </c>
      <c r="G16" s="78">
        <v>40054.750753</v>
      </c>
      <c r="H16" s="78">
        <v>0</v>
      </c>
      <c r="I16" s="99">
        <v>52295.009081000004</v>
      </c>
      <c r="J16" s="100"/>
    </row>
    <row r="17" spans="1:10" s="65" customFormat="1" ht="17.25" customHeight="1">
      <c r="A17" s="67" t="s">
        <v>172</v>
      </c>
      <c r="B17" s="78">
        <v>75656.01999999999</v>
      </c>
      <c r="C17" s="78">
        <v>40228.11</v>
      </c>
      <c r="D17" s="78">
        <v>117.89498499999999</v>
      </c>
      <c r="E17" s="78">
        <v>0</v>
      </c>
      <c r="F17" s="79">
        <v>949.83413400000006</v>
      </c>
      <c r="G17" s="78">
        <v>6390.91</v>
      </c>
      <c r="H17" s="78">
        <v>0</v>
      </c>
      <c r="I17" s="99">
        <v>123342.769119</v>
      </c>
      <c r="J17" s="100"/>
    </row>
    <row r="18" spans="1:10" s="65" customFormat="1" ht="17.25" customHeight="1">
      <c r="A18" s="67" t="s">
        <v>173</v>
      </c>
      <c r="B18" s="78">
        <v>39519.409999999996</v>
      </c>
      <c r="C18" s="78">
        <v>4025.37</v>
      </c>
      <c r="D18" s="78">
        <v>28.490000000000002</v>
      </c>
      <c r="E18" s="78">
        <v>0</v>
      </c>
      <c r="F18" s="79">
        <v>3885.96</v>
      </c>
      <c r="G18" s="78">
        <v>1571.2</v>
      </c>
      <c r="H18" s="78">
        <v>311.94</v>
      </c>
      <c r="I18" s="99">
        <v>49030.429999999993</v>
      </c>
      <c r="J18" s="100"/>
    </row>
    <row r="19" spans="1:10" s="65" customFormat="1" ht="17.25" customHeight="1">
      <c r="A19" s="67" t="s">
        <v>174</v>
      </c>
      <c r="B19" s="78">
        <v>6040.2728680000009</v>
      </c>
      <c r="C19" s="79">
        <v>8503.3305540000001</v>
      </c>
      <c r="D19" s="78">
        <v>0</v>
      </c>
      <c r="E19" s="79">
        <v>0</v>
      </c>
      <c r="F19" s="79">
        <v>27.547454999999999</v>
      </c>
      <c r="G19" s="78">
        <v>4055.5959730000004</v>
      </c>
      <c r="H19" s="78">
        <v>0</v>
      </c>
      <c r="I19" s="99">
        <v>18626.746849999996</v>
      </c>
      <c r="J19" s="100"/>
    </row>
    <row r="20" spans="1:10" s="65" customFormat="1" ht="17.25" customHeight="1">
      <c r="A20" s="67" t="s">
        <v>175</v>
      </c>
      <c r="B20" s="78">
        <v>14571.801863000001</v>
      </c>
      <c r="C20" s="78">
        <v>49199.521780000003</v>
      </c>
      <c r="D20" s="78">
        <v>0.37945200000000001</v>
      </c>
      <c r="E20" s="78">
        <v>0.9</v>
      </c>
      <c r="F20" s="79">
        <v>255.25074000000001</v>
      </c>
      <c r="G20" s="78">
        <v>989.34574199999997</v>
      </c>
      <c r="H20" s="78">
        <v>0</v>
      </c>
      <c r="I20" s="99">
        <v>65017.199577000007</v>
      </c>
      <c r="J20" s="100"/>
    </row>
    <row r="21" spans="1:10" s="65" customFormat="1" ht="17.25" customHeight="1">
      <c r="A21" s="67" t="s">
        <v>176</v>
      </c>
      <c r="B21" s="78">
        <v>28272.019100000001</v>
      </c>
      <c r="C21" s="78">
        <v>225091.728</v>
      </c>
      <c r="D21" s="78">
        <v>0</v>
      </c>
      <c r="E21" s="78">
        <v>0</v>
      </c>
      <c r="F21" s="79">
        <v>311.41259100000002</v>
      </c>
      <c r="G21" s="78">
        <v>411.50330200000002</v>
      </c>
      <c r="H21" s="78">
        <v>0</v>
      </c>
      <c r="I21" s="99">
        <v>254086.66299300001</v>
      </c>
      <c r="J21" s="100"/>
    </row>
    <row r="22" spans="1:10" ht="17.25" customHeight="1">
      <c r="A22" s="67" t="s">
        <v>137</v>
      </c>
      <c r="B22" s="78">
        <v>79414.894589000018</v>
      </c>
      <c r="C22" s="78">
        <v>87806.448434000005</v>
      </c>
      <c r="D22" s="78">
        <v>7.7731359999999992</v>
      </c>
      <c r="E22" s="78">
        <v>0</v>
      </c>
      <c r="F22" s="79">
        <v>1139.5455789999999</v>
      </c>
      <c r="G22" s="78">
        <v>15246.051769</v>
      </c>
      <c r="H22" s="78">
        <v>0</v>
      </c>
      <c r="I22" s="99">
        <v>183614.71350700001</v>
      </c>
      <c r="J22" s="100"/>
    </row>
    <row r="23" spans="1:10" ht="17.25" customHeight="1">
      <c r="A23" s="67" t="s">
        <v>177</v>
      </c>
      <c r="B23" s="78">
        <v>160997.200943</v>
      </c>
      <c r="C23" s="78">
        <v>18199.173700000003</v>
      </c>
      <c r="D23" s="78">
        <v>51.828493999999999</v>
      </c>
      <c r="E23" s="78">
        <v>0</v>
      </c>
      <c r="F23" s="79">
        <v>560.98948999999993</v>
      </c>
      <c r="G23" s="78">
        <v>9862.7619669999985</v>
      </c>
      <c r="H23" s="78">
        <v>0</v>
      </c>
      <c r="I23" s="99">
        <v>189671.95459400004</v>
      </c>
      <c r="J23" s="100"/>
    </row>
    <row r="24" spans="1:10" ht="17.25" customHeight="1">
      <c r="A24" s="67" t="s">
        <v>178</v>
      </c>
      <c r="B24" s="78">
        <v>3854.9900000000002</v>
      </c>
      <c r="C24" s="78">
        <v>0</v>
      </c>
      <c r="D24" s="78">
        <v>0</v>
      </c>
      <c r="E24" s="78">
        <v>0</v>
      </c>
      <c r="F24" s="79">
        <v>236.99</v>
      </c>
      <c r="G24" s="78">
        <v>128.81</v>
      </c>
      <c r="H24" s="78">
        <v>0</v>
      </c>
      <c r="I24" s="99">
        <v>4220.79</v>
      </c>
      <c r="J24" s="100"/>
    </row>
    <row r="25" spans="1:10" ht="17.25" customHeight="1">
      <c r="A25" s="67" t="s">
        <v>179</v>
      </c>
      <c r="B25" s="78">
        <v>94820.501256999996</v>
      </c>
      <c r="C25" s="78">
        <v>29133.091960000002</v>
      </c>
      <c r="D25" s="78">
        <v>0</v>
      </c>
      <c r="E25" s="78">
        <v>0</v>
      </c>
      <c r="F25" s="79">
        <v>624.33828200000005</v>
      </c>
      <c r="G25" s="78">
        <v>12805.559709000001</v>
      </c>
      <c r="H25" s="78">
        <v>0</v>
      </c>
      <c r="I25" s="99">
        <v>137383.49120799999</v>
      </c>
      <c r="J25" s="100"/>
    </row>
    <row r="26" spans="1:10" ht="17.25" customHeight="1">
      <c r="A26" s="71" t="s">
        <v>180</v>
      </c>
      <c r="B26" s="82">
        <v>186.8</v>
      </c>
      <c r="C26" s="82">
        <v>294.17</v>
      </c>
      <c r="D26" s="82">
        <v>0</v>
      </c>
      <c r="E26" s="82">
        <v>0</v>
      </c>
      <c r="F26" s="84">
        <v>0</v>
      </c>
      <c r="G26" s="82">
        <v>0</v>
      </c>
      <c r="H26" s="82">
        <v>0</v>
      </c>
      <c r="I26" s="103">
        <v>480.97</v>
      </c>
      <c r="J26" s="100"/>
    </row>
    <row r="27" spans="1:10" ht="17.25" customHeight="1">
      <c r="A27" s="71" t="s">
        <v>181</v>
      </c>
      <c r="B27" s="82">
        <v>11152.03</v>
      </c>
      <c r="C27" s="82">
        <v>23498.820000000003</v>
      </c>
      <c r="D27" s="82">
        <v>5.6999999999999993</v>
      </c>
      <c r="E27" s="82">
        <v>0</v>
      </c>
      <c r="F27" s="84">
        <v>423.46000000000004</v>
      </c>
      <c r="G27" s="82">
        <v>2044.1200000000001</v>
      </c>
      <c r="H27" s="82">
        <v>0</v>
      </c>
      <c r="I27" s="103">
        <v>37124.130000000005</v>
      </c>
      <c r="J27" s="100"/>
    </row>
    <row r="28" spans="1:10" ht="17.25" customHeight="1">
      <c r="A28" s="71" t="s">
        <v>129</v>
      </c>
      <c r="B28" s="82">
        <v>110.06</v>
      </c>
      <c r="C28" s="82">
        <v>1223.5999999999999</v>
      </c>
      <c r="D28" s="82">
        <v>3.39</v>
      </c>
      <c r="E28" s="82">
        <v>0</v>
      </c>
      <c r="F28" s="84">
        <v>1678</v>
      </c>
      <c r="G28" s="82">
        <v>8689.19</v>
      </c>
      <c r="H28" s="82">
        <v>0</v>
      </c>
      <c r="I28" s="103">
        <v>11704.240000000002</v>
      </c>
      <c r="J28" s="100"/>
    </row>
    <row r="29" spans="1:10" ht="17.25" customHeight="1">
      <c r="A29" s="71" t="s">
        <v>182</v>
      </c>
      <c r="B29" s="82">
        <v>22096.61</v>
      </c>
      <c r="C29" s="82">
        <v>9951.5300000000007</v>
      </c>
      <c r="D29" s="82">
        <v>0</v>
      </c>
      <c r="E29" s="82">
        <v>0.03</v>
      </c>
      <c r="F29" s="84">
        <v>0.36</v>
      </c>
      <c r="G29" s="82">
        <v>293.66999999999996</v>
      </c>
      <c r="H29" s="82">
        <v>0</v>
      </c>
      <c r="I29" s="103">
        <v>32342.199999999997</v>
      </c>
      <c r="J29" s="100"/>
    </row>
    <row r="30" spans="1:10" ht="17.25" customHeight="1">
      <c r="A30" s="71" t="s">
        <v>183</v>
      </c>
      <c r="B30" s="82">
        <v>33056.93</v>
      </c>
      <c r="C30" s="82">
        <v>32737.499999999996</v>
      </c>
      <c r="D30" s="82">
        <v>98.57</v>
      </c>
      <c r="E30" s="83">
        <v>4.67</v>
      </c>
      <c r="F30" s="84">
        <v>162.20000000000002</v>
      </c>
      <c r="G30" s="82">
        <v>272.55</v>
      </c>
      <c r="H30" s="82">
        <v>0</v>
      </c>
      <c r="I30" s="103">
        <v>66332.42</v>
      </c>
      <c r="J30" s="100"/>
    </row>
    <row r="31" spans="1:10" ht="17.25" customHeight="1">
      <c r="A31" s="71" t="s">
        <v>130</v>
      </c>
      <c r="B31" s="82">
        <v>31394.802443</v>
      </c>
      <c r="C31" s="82">
        <v>32534.9</v>
      </c>
      <c r="D31" s="82">
        <v>0</v>
      </c>
      <c r="E31" s="83">
        <v>0</v>
      </c>
      <c r="F31" s="84">
        <v>799.00200200000006</v>
      </c>
      <c r="G31" s="82">
        <v>406.153414</v>
      </c>
      <c r="H31" s="82">
        <v>0</v>
      </c>
      <c r="I31" s="103">
        <v>65134.857859000011</v>
      </c>
      <c r="J31" s="100"/>
    </row>
    <row r="32" spans="1:10" ht="17.25" customHeight="1">
      <c r="A32" s="71" t="s">
        <v>185</v>
      </c>
      <c r="B32" s="82">
        <v>14595.73</v>
      </c>
      <c r="C32" s="82">
        <v>4586.8100000000004</v>
      </c>
      <c r="D32" s="82">
        <v>0</v>
      </c>
      <c r="E32" s="83">
        <v>0</v>
      </c>
      <c r="F32" s="84">
        <v>311.02</v>
      </c>
      <c r="G32" s="82">
        <v>159.15</v>
      </c>
      <c r="H32" s="82">
        <v>0</v>
      </c>
      <c r="I32" s="103">
        <v>19652.71</v>
      </c>
      <c r="J32" s="100"/>
    </row>
    <row r="33" spans="1:10" ht="17.25" customHeight="1" thickBot="1">
      <c r="A33" s="191" t="s">
        <v>188</v>
      </c>
      <c r="B33" s="187">
        <v>143.1</v>
      </c>
      <c r="C33" s="187">
        <v>0</v>
      </c>
      <c r="D33" s="187">
        <v>30.669999999999998</v>
      </c>
      <c r="E33" s="188">
        <v>0</v>
      </c>
      <c r="F33" s="189">
        <v>30.419999999999998</v>
      </c>
      <c r="G33" s="187">
        <v>20.240000000000002</v>
      </c>
      <c r="H33" s="187">
        <v>0</v>
      </c>
      <c r="I33" s="190">
        <v>224.42999999999998</v>
      </c>
      <c r="J33" s="100"/>
    </row>
    <row r="34" spans="1:10" ht="17.25" customHeight="1" thickTop="1" thickBot="1">
      <c r="A34" s="73" t="s">
        <v>19</v>
      </c>
      <c r="B34" s="86">
        <v>2825044.45768</v>
      </c>
      <c r="C34" s="86">
        <v>2495614.5186620001</v>
      </c>
      <c r="D34" s="86">
        <v>19096.078668000006</v>
      </c>
      <c r="E34" s="87">
        <v>162.93056200000001</v>
      </c>
      <c r="F34" s="88">
        <v>114896.812016</v>
      </c>
      <c r="G34" s="86">
        <v>499254.35284500004</v>
      </c>
      <c r="H34" s="86">
        <v>227733.94</v>
      </c>
      <c r="I34" s="104">
        <v>5954069.1504330002</v>
      </c>
      <c r="J34" s="100"/>
    </row>
    <row r="35" spans="1:10">
      <c r="A35" s="142" t="s">
        <v>65</v>
      </c>
      <c r="B35" s="101"/>
      <c r="C35" s="101"/>
      <c r="D35" s="101"/>
      <c r="E35" s="101"/>
      <c r="F35" s="101"/>
      <c r="G35" s="101"/>
      <c r="H35" s="101"/>
      <c r="I35" s="256">
        <f>I34-SUM(I4:I33)</f>
        <v>0</v>
      </c>
    </row>
    <row r="36" spans="1:10">
      <c r="I36" s="256">
        <f>I34-SUM(B34:G34)</f>
        <v>0</v>
      </c>
    </row>
    <row r="37" spans="1:10">
      <c r="B37" s="102"/>
      <c r="C37" s="102"/>
      <c r="D37" s="102"/>
      <c r="E37" s="102"/>
      <c r="F37" s="102"/>
      <c r="G37" s="102"/>
      <c r="H37" s="102"/>
      <c r="I37" s="256">
        <f>I34-SUM(B4:G33)</f>
        <v>0</v>
      </c>
    </row>
  </sheetData>
  <mergeCells count="3">
    <mergeCell ref="A1:I1"/>
    <mergeCell ref="A2:B2"/>
    <mergeCell ref="H2:I2"/>
  </mergeCells>
  <phoneticPr fontId="32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showGridLines="0" topLeftCell="A19" zoomScale="70" zoomScaleNormal="70" workbookViewId="0">
      <selection activeCell="E45" sqref="E45"/>
    </sheetView>
  </sheetViews>
  <sheetFormatPr defaultRowHeight="14.25"/>
  <cols>
    <col min="1" max="1" width="13.375" customWidth="1"/>
    <col min="2" max="15" width="10.25" customWidth="1"/>
    <col min="16" max="17" width="10.625" customWidth="1"/>
  </cols>
  <sheetData>
    <row r="1" spans="1:19" ht="25.5">
      <c r="A1" s="308" t="s">
        <v>239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9" ht="15" thickBot="1">
      <c r="A2" s="309" t="s">
        <v>131</v>
      </c>
      <c r="B2" s="309"/>
      <c r="C2" s="111"/>
      <c r="D2" s="309"/>
      <c r="E2" s="309"/>
      <c r="J2" s="309" t="s">
        <v>51</v>
      </c>
      <c r="K2" s="309"/>
      <c r="L2" s="309"/>
      <c r="M2" s="309"/>
    </row>
    <row r="3" spans="1:19" ht="17.25" customHeight="1">
      <c r="A3" s="310" t="s">
        <v>58</v>
      </c>
      <c r="B3" s="306" t="s">
        <v>109</v>
      </c>
      <c r="C3" s="306"/>
      <c r="D3" s="306" t="s">
        <v>110</v>
      </c>
      <c r="E3" s="306" t="s">
        <v>48</v>
      </c>
      <c r="F3" s="306" t="s">
        <v>111</v>
      </c>
      <c r="G3" s="306" t="s">
        <v>43</v>
      </c>
      <c r="H3" s="306" t="s">
        <v>112</v>
      </c>
      <c r="I3" s="306" t="s">
        <v>44</v>
      </c>
      <c r="J3" s="306" t="s">
        <v>113</v>
      </c>
      <c r="K3" s="306" t="s">
        <v>50</v>
      </c>
      <c r="L3" s="306" t="s">
        <v>114</v>
      </c>
      <c r="M3" s="306" t="s">
        <v>46</v>
      </c>
      <c r="N3" s="306" t="s">
        <v>115</v>
      </c>
      <c r="O3" s="306"/>
      <c r="P3" s="306" t="s">
        <v>46</v>
      </c>
      <c r="Q3" s="307" t="s">
        <v>50</v>
      </c>
    </row>
    <row r="4" spans="1:19" s="143" customFormat="1" ht="17.25" customHeight="1" thickBot="1">
      <c r="A4" s="311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4" t="s">
        <v>67</v>
      </c>
      <c r="N4" s="144" t="s">
        <v>66</v>
      </c>
      <c r="O4" s="144" t="s">
        <v>67</v>
      </c>
      <c r="P4" s="144" t="s">
        <v>66</v>
      </c>
      <c r="Q4" s="145" t="s">
        <v>67</v>
      </c>
    </row>
    <row r="5" spans="1:19" ht="17.25" customHeight="1">
      <c r="A5" s="68" t="s">
        <v>161</v>
      </c>
      <c r="B5" s="75">
        <v>1111429.78</v>
      </c>
      <c r="C5" s="75">
        <v>195216.81999999998</v>
      </c>
      <c r="D5" s="75">
        <v>108713.28</v>
      </c>
      <c r="E5" s="75">
        <v>95717.89999999998</v>
      </c>
      <c r="F5" s="75">
        <v>205570</v>
      </c>
      <c r="G5" s="76">
        <v>151882.13</v>
      </c>
      <c r="H5" s="75">
        <v>0</v>
      </c>
      <c r="I5" s="75">
        <v>0</v>
      </c>
      <c r="J5" s="90">
        <v>6728.0000000000009</v>
      </c>
      <c r="K5" s="75">
        <v>307.87</v>
      </c>
      <c r="L5" s="75">
        <v>2.4899999999999998</v>
      </c>
      <c r="M5" s="94">
        <v>0</v>
      </c>
      <c r="N5" s="94">
        <v>0</v>
      </c>
      <c r="O5" s="75">
        <v>0</v>
      </c>
      <c r="P5" s="90">
        <f>SUM(B5,D5,F5,H5,J5,L5,N5)</f>
        <v>1432443.55</v>
      </c>
      <c r="Q5" s="77">
        <f>SUM(C5,E5,G5,I5,K5,M5,O5)</f>
        <v>443124.72</v>
      </c>
      <c r="R5" s="100"/>
      <c r="S5" s="100"/>
    </row>
    <row r="6" spans="1:19" ht="17.25" customHeight="1">
      <c r="A6" s="67" t="s">
        <v>162</v>
      </c>
      <c r="B6" s="78">
        <v>376634.284055</v>
      </c>
      <c r="C6" s="78">
        <v>31577.851635999999</v>
      </c>
      <c r="D6" s="78">
        <v>10754.109764999999</v>
      </c>
      <c r="E6" s="78">
        <v>3542.7487960000003</v>
      </c>
      <c r="F6" s="78">
        <v>9017.0501540000005</v>
      </c>
      <c r="G6" s="79">
        <v>30858.569178999998</v>
      </c>
      <c r="H6" s="78">
        <v>0</v>
      </c>
      <c r="I6" s="78">
        <v>0</v>
      </c>
      <c r="J6" s="91">
        <v>3050.6536120000001</v>
      </c>
      <c r="K6" s="78">
        <v>71.013784000000001</v>
      </c>
      <c r="L6" s="78">
        <v>0</v>
      </c>
      <c r="M6" s="78">
        <v>0</v>
      </c>
      <c r="N6" s="78">
        <v>0</v>
      </c>
      <c r="O6" s="78">
        <v>0</v>
      </c>
      <c r="P6" s="91">
        <f t="shared" ref="P6:P35" si="0">SUM(B6,D6,F6,H6,J6,L6,N6)</f>
        <v>399456.09758599999</v>
      </c>
      <c r="Q6" s="80">
        <f t="shared" ref="Q6:Q35" si="1">SUM(C6,E6,G6,I6,K6,M6,O6)</f>
        <v>66050.183394999985</v>
      </c>
      <c r="R6" s="100"/>
      <c r="S6" s="100"/>
    </row>
    <row r="7" spans="1:19" ht="17.25" customHeight="1">
      <c r="A7" s="67" t="s">
        <v>163</v>
      </c>
      <c r="B7" s="78">
        <v>548254.61535999994</v>
      </c>
      <c r="C7" s="78">
        <v>98482.575986999989</v>
      </c>
      <c r="D7" s="78">
        <v>0</v>
      </c>
      <c r="E7" s="78">
        <v>0</v>
      </c>
      <c r="F7" s="78">
        <v>51999.814855000004</v>
      </c>
      <c r="G7" s="79">
        <v>0</v>
      </c>
      <c r="H7" s="78">
        <v>0</v>
      </c>
      <c r="I7" s="78">
        <v>0</v>
      </c>
      <c r="J7" s="91">
        <v>0</v>
      </c>
      <c r="K7" s="78">
        <v>0</v>
      </c>
      <c r="L7" s="78">
        <v>0</v>
      </c>
      <c r="M7" s="78">
        <v>0</v>
      </c>
      <c r="N7" s="78">
        <v>76953.570700000011</v>
      </c>
      <c r="O7" s="78">
        <v>0</v>
      </c>
      <c r="P7" s="91">
        <f t="shared" si="0"/>
        <v>677208.00091499998</v>
      </c>
      <c r="Q7" s="80">
        <f t="shared" si="1"/>
        <v>98482.575986999989</v>
      </c>
      <c r="R7" s="100"/>
      <c r="S7" s="100"/>
    </row>
    <row r="8" spans="1:19" ht="17.25" customHeight="1">
      <c r="A8" s="67" t="s">
        <v>164</v>
      </c>
      <c r="B8" s="78">
        <v>211865.36055300001</v>
      </c>
      <c r="C8" s="78">
        <v>29173.146475999998</v>
      </c>
      <c r="D8" s="78">
        <v>60.58</v>
      </c>
      <c r="E8" s="78">
        <v>433.20528200000001</v>
      </c>
      <c r="F8" s="78">
        <v>48696.929799999998</v>
      </c>
      <c r="G8" s="79">
        <v>22388.545612000002</v>
      </c>
      <c r="H8" s="78">
        <v>0</v>
      </c>
      <c r="I8" s="78">
        <v>0</v>
      </c>
      <c r="J8" s="91">
        <v>13047.220000000001</v>
      </c>
      <c r="K8" s="78">
        <v>1005.8654100000001</v>
      </c>
      <c r="L8" s="78">
        <v>0</v>
      </c>
      <c r="M8" s="78">
        <v>0</v>
      </c>
      <c r="N8" s="78">
        <v>0</v>
      </c>
      <c r="O8" s="78">
        <v>0</v>
      </c>
      <c r="P8" s="91">
        <f t="shared" si="0"/>
        <v>273670.09035299998</v>
      </c>
      <c r="Q8" s="80">
        <f t="shared" si="1"/>
        <v>53000.762779999997</v>
      </c>
      <c r="R8" s="100"/>
      <c r="S8" s="100"/>
    </row>
    <row r="9" spans="1:19" ht="17.25" customHeight="1">
      <c r="A9" s="67" t="s">
        <v>165</v>
      </c>
      <c r="B9" s="78">
        <v>378948.97100000002</v>
      </c>
      <c r="C9" s="78">
        <v>44512.214057999998</v>
      </c>
      <c r="D9" s="81">
        <v>14839.056118</v>
      </c>
      <c r="E9" s="78">
        <v>4737.0457850000003</v>
      </c>
      <c r="F9" s="78">
        <v>82222.664158</v>
      </c>
      <c r="G9" s="79">
        <v>92924.026129999998</v>
      </c>
      <c r="H9" s="78">
        <v>0</v>
      </c>
      <c r="I9" s="78">
        <v>0</v>
      </c>
      <c r="J9" s="91">
        <v>0</v>
      </c>
      <c r="K9" s="78">
        <v>0</v>
      </c>
      <c r="L9" s="81">
        <v>0</v>
      </c>
      <c r="M9" s="78">
        <v>0</v>
      </c>
      <c r="N9" s="78">
        <v>0</v>
      </c>
      <c r="O9" s="78">
        <v>0</v>
      </c>
      <c r="P9" s="91">
        <f t="shared" si="0"/>
        <v>476010.691276</v>
      </c>
      <c r="Q9" s="80">
        <f t="shared" si="1"/>
        <v>142173.28597299999</v>
      </c>
      <c r="R9" s="100"/>
      <c r="S9" s="100"/>
    </row>
    <row r="10" spans="1:19" ht="17.25" customHeight="1">
      <c r="A10" s="67" t="s">
        <v>166</v>
      </c>
      <c r="B10" s="78">
        <v>109166.409549</v>
      </c>
      <c r="C10" s="78">
        <v>15036.579943000001</v>
      </c>
      <c r="D10" s="78">
        <v>24356.339362000002</v>
      </c>
      <c r="E10" s="78">
        <v>9622.4262770000005</v>
      </c>
      <c r="F10" s="78">
        <v>524384.16031000006</v>
      </c>
      <c r="G10" s="79">
        <v>11969.859920999999</v>
      </c>
      <c r="H10" s="78">
        <v>21408.561646000002</v>
      </c>
      <c r="I10" s="78">
        <v>2855.5839900000001</v>
      </c>
      <c r="J10" s="91">
        <v>5108.1566119999998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91">
        <f t="shared" si="0"/>
        <v>684423.62747900002</v>
      </c>
      <c r="Q10" s="80">
        <f t="shared" si="1"/>
        <v>39484.450131000005</v>
      </c>
      <c r="R10" s="100"/>
      <c r="S10" s="100"/>
    </row>
    <row r="11" spans="1:19" ht="17.25" customHeight="1">
      <c r="A11" s="67" t="s">
        <v>167</v>
      </c>
      <c r="B11" s="78">
        <v>14653.891672</v>
      </c>
      <c r="C11" s="78">
        <v>1913.4761010000002</v>
      </c>
      <c r="D11" s="78">
        <v>1074.366413</v>
      </c>
      <c r="E11" s="78">
        <v>89.414220999999998</v>
      </c>
      <c r="F11" s="78">
        <v>56991.088303000004</v>
      </c>
      <c r="G11" s="79">
        <v>14553.527856000001</v>
      </c>
      <c r="H11" s="78">
        <v>2.945967</v>
      </c>
      <c r="I11" s="78">
        <v>0</v>
      </c>
      <c r="J11" s="91">
        <v>134.912588</v>
      </c>
      <c r="K11" s="78">
        <v>1.08213</v>
      </c>
      <c r="L11" s="78">
        <v>307.26824500000004</v>
      </c>
      <c r="M11" s="78">
        <v>0</v>
      </c>
      <c r="N11" s="78">
        <v>0</v>
      </c>
      <c r="O11" s="78">
        <v>0</v>
      </c>
      <c r="P11" s="91">
        <f t="shared" si="0"/>
        <v>73164.473188000018</v>
      </c>
      <c r="Q11" s="80">
        <f t="shared" si="1"/>
        <v>16557.500307999999</v>
      </c>
      <c r="R11" s="100"/>
      <c r="S11" s="100"/>
    </row>
    <row r="12" spans="1:19" ht="17.25" customHeight="1">
      <c r="A12" s="67" t="s">
        <v>17</v>
      </c>
      <c r="B12" s="78">
        <v>0</v>
      </c>
      <c r="C12" s="78">
        <v>0</v>
      </c>
      <c r="D12" s="78">
        <v>22719.83</v>
      </c>
      <c r="E12" s="78">
        <v>8621.67</v>
      </c>
      <c r="F12" s="78">
        <v>0</v>
      </c>
      <c r="G12" s="79">
        <v>0</v>
      </c>
      <c r="H12" s="78">
        <v>0</v>
      </c>
      <c r="I12" s="78">
        <v>0</v>
      </c>
      <c r="J12" s="91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91">
        <f t="shared" si="0"/>
        <v>22719.83</v>
      </c>
      <c r="Q12" s="80">
        <f t="shared" si="1"/>
        <v>8621.67</v>
      </c>
      <c r="R12" s="100"/>
      <c r="S12" s="100"/>
    </row>
    <row r="13" spans="1:19" ht="17.25" customHeight="1">
      <c r="A13" s="67" t="s">
        <v>168</v>
      </c>
      <c r="B13" s="78">
        <v>95451.94</v>
      </c>
      <c r="C13" s="78">
        <v>6757.99</v>
      </c>
      <c r="D13" s="78">
        <v>0</v>
      </c>
      <c r="E13" s="78">
        <v>0</v>
      </c>
      <c r="F13" s="78">
        <v>27634.260000000002</v>
      </c>
      <c r="G13" s="79">
        <v>14148.129999999997</v>
      </c>
      <c r="H13" s="78">
        <v>0</v>
      </c>
      <c r="I13" s="78">
        <v>0</v>
      </c>
      <c r="J13" s="91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91">
        <f t="shared" si="0"/>
        <v>123086.20000000001</v>
      </c>
      <c r="Q13" s="80">
        <f t="shared" si="1"/>
        <v>20906.119999999995</v>
      </c>
      <c r="R13" s="100"/>
      <c r="S13" s="100"/>
    </row>
    <row r="14" spans="1:19" ht="17.25" customHeight="1">
      <c r="A14" s="67" t="s">
        <v>169</v>
      </c>
      <c r="B14" s="78">
        <v>65316.559443999999</v>
      </c>
      <c r="C14" s="78">
        <v>4971.8503890000002</v>
      </c>
      <c r="D14" s="78">
        <v>8095.3628699999999</v>
      </c>
      <c r="E14" s="78">
        <v>5727.5170479999997</v>
      </c>
      <c r="F14" s="78">
        <v>326740.65053900005</v>
      </c>
      <c r="G14" s="79">
        <v>53746.575738</v>
      </c>
      <c r="H14" s="78">
        <v>0</v>
      </c>
      <c r="I14" s="78">
        <v>0</v>
      </c>
      <c r="J14" s="91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91">
        <f t="shared" si="0"/>
        <v>400152.57285300002</v>
      </c>
      <c r="Q14" s="80">
        <f t="shared" si="1"/>
        <v>64445.943175</v>
      </c>
      <c r="R14" s="100"/>
      <c r="S14" s="100"/>
    </row>
    <row r="15" spans="1:19" s="65" customFormat="1" ht="17.25" customHeight="1">
      <c r="A15" s="67" t="s">
        <v>170</v>
      </c>
      <c r="B15" s="78">
        <v>43481.384803000008</v>
      </c>
      <c r="C15" s="78">
        <v>3408.4740179999999</v>
      </c>
      <c r="D15" s="78">
        <v>560.78281500000003</v>
      </c>
      <c r="E15" s="78">
        <v>27.430882</v>
      </c>
      <c r="F15" s="78">
        <v>1905.8260500000001</v>
      </c>
      <c r="G15" s="79">
        <v>2247.4358430000002</v>
      </c>
      <c r="H15" s="78">
        <v>938.39052300000003</v>
      </c>
      <c r="I15" s="78">
        <v>0</v>
      </c>
      <c r="J15" s="91">
        <v>0</v>
      </c>
      <c r="K15" s="78">
        <v>0</v>
      </c>
      <c r="L15" s="78">
        <v>0</v>
      </c>
      <c r="M15" s="78">
        <v>0</v>
      </c>
      <c r="N15" s="78">
        <v>9.4913070000000008</v>
      </c>
      <c r="O15" s="78">
        <v>0</v>
      </c>
      <c r="P15" s="91">
        <f t="shared" si="0"/>
        <v>46895.875498000009</v>
      </c>
      <c r="Q15" s="80">
        <f t="shared" si="1"/>
        <v>5683.3407430000007</v>
      </c>
      <c r="R15" s="100"/>
      <c r="S15" s="100"/>
    </row>
    <row r="16" spans="1:19" s="65" customFormat="1" ht="17.25" customHeight="1">
      <c r="A16" s="67" t="s">
        <v>171</v>
      </c>
      <c r="B16" s="78">
        <v>15065.114921</v>
      </c>
      <c r="C16" s="78">
        <v>1326.164722</v>
      </c>
      <c r="D16" s="78">
        <v>1642.2163360000002</v>
      </c>
      <c r="E16" s="78">
        <v>315.351677</v>
      </c>
      <c r="F16" s="78">
        <v>13376.828912000001</v>
      </c>
      <c r="G16" s="79">
        <v>6951.827706</v>
      </c>
      <c r="H16" s="78">
        <v>39.341221000000004</v>
      </c>
      <c r="I16" s="78">
        <v>4.7010690000000004</v>
      </c>
      <c r="J16" s="91">
        <v>4194.9017750000003</v>
      </c>
      <c r="K16" s="78">
        <v>211.41071099999999</v>
      </c>
      <c r="L16" s="78">
        <v>234.02483500000002</v>
      </c>
      <c r="M16" s="78">
        <v>1.34E-2</v>
      </c>
      <c r="N16" s="78">
        <v>0</v>
      </c>
      <c r="O16" s="78">
        <v>0</v>
      </c>
      <c r="P16" s="91">
        <f t="shared" si="0"/>
        <v>34552.428</v>
      </c>
      <c r="Q16" s="80">
        <f t="shared" si="1"/>
        <v>8809.469285000001</v>
      </c>
      <c r="R16" s="100"/>
      <c r="S16" s="100"/>
    </row>
    <row r="17" spans="1:20" s="65" customFormat="1" ht="17.25" customHeight="1">
      <c r="A17" s="67" t="s">
        <v>18</v>
      </c>
      <c r="B17" s="78">
        <v>9048.5067029999991</v>
      </c>
      <c r="C17" s="78">
        <v>295.53675099999998</v>
      </c>
      <c r="D17" s="78">
        <v>40818.109811000002</v>
      </c>
      <c r="E17" s="78">
        <v>30210.913800000002</v>
      </c>
      <c r="F17" s="78">
        <v>2428.3925669999999</v>
      </c>
      <c r="G17" s="79">
        <v>1301.4799</v>
      </c>
      <c r="H17" s="78">
        <v>0</v>
      </c>
      <c r="I17" s="78">
        <v>0</v>
      </c>
      <c r="J17" s="91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91">
        <f t="shared" si="0"/>
        <v>52295.009081000004</v>
      </c>
      <c r="Q17" s="80">
        <f t="shared" si="1"/>
        <v>31807.930451</v>
      </c>
      <c r="R17" s="100"/>
      <c r="S17" s="100"/>
    </row>
    <row r="18" spans="1:20" s="65" customFormat="1" ht="17.25" customHeight="1">
      <c r="A18" s="67" t="s">
        <v>172</v>
      </c>
      <c r="B18" s="78">
        <v>15394.85</v>
      </c>
      <c r="C18" s="78">
        <v>1338.33</v>
      </c>
      <c r="D18" s="78">
        <v>2041.8600000000001</v>
      </c>
      <c r="E18" s="78">
        <v>2686.13</v>
      </c>
      <c r="F18" s="78">
        <v>105906.059119</v>
      </c>
      <c r="G18" s="79">
        <v>30348.14</v>
      </c>
      <c r="H18" s="78">
        <v>0</v>
      </c>
      <c r="I18" s="78">
        <v>0</v>
      </c>
      <c r="J18" s="91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91">
        <f t="shared" si="0"/>
        <v>123342.769119</v>
      </c>
      <c r="Q18" s="80">
        <f t="shared" si="1"/>
        <v>34372.6</v>
      </c>
      <c r="R18" s="100"/>
      <c r="S18" s="100"/>
    </row>
    <row r="19" spans="1:20" s="65" customFormat="1" ht="17.25" customHeight="1">
      <c r="A19" s="67" t="s">
        <v>173</v>
      </c>
      <c r="B19" s="78">
        <v>5195.74</v>
      </c>
      <c r="C19" s="78">
        <v>281.62</v>
      </c>
      <c r="D19" s="78">
        <v>5362.62</v>
      </c>
      <c r="E19" s="78">
        <v>1035.56</v>
      </c>
      <c r="F19" s="78">
        <v>38356.86</v>
      </c>
      <c r="G19" s="79">
        <v>1823.9399999999998</v>
      </c>
      <c r="H19" s="78">
        <v>115.21</v>
      </c>
      <c r="I19" s="78">
        <v>0.65</v>
      </c>
      <c r="J19" s="91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91">
        <f t="shared" si="0"/>
        <v>49030.43</v>
      </c>
      <c r="Q19" s="80">
        <f t="shared" si="1"/>
        <v>3141.77</v>
      </c>
      <c r="R19" s="100"/>
      <c r="S19" s="100"/>
    </row>
    <row r="20" spans="1:20" s="65" customFormat="1" ht="17.25" customHeight="1">
      <c r="A20" s="67" t="s">
        <v>174</v>
      </c>
      <c r="B20" s="78">
        <v>18325.186849999998</v>
      </c>
      <c r="C20" s="78">
        <v>2289.263222</v>
      </c>
      <c r="D20" s="79">
        <v>13.66</v>
      </c>
      <c r="E20" s="78">
        <v>8.0715190000000003</v>
      </c>
      <c r="F20" s="79">
        <v>120.55</v>
      </c>
      <c r="G20" s="79">
        <v>213.96997500000001</v>
      </c>
      <c r="H20" s="78">
        <v>167.35</v>
      </c>
      <c r="I20" s="78">
        <v>31.6372</v>
      </c>
      <c r="J20" s="91">
        <v>0</v>
      </c>
      <c r="K20" s="78">
        <v>0</v>
      </c>
      <c r="L20" s="79">
        <v>0</v>
      </c>
      <c r="M20" s="78">
        <v>0</v>
      </c>
      <c r="N20" s="78">
        <v>0</v>
      </c>
      <c r="O20" s="78">
        <v>0</v>
      </c>
      <c r="P20" s="91">
        <f t="shared" si="0"/>
        <v>18626.746849999996</v>
      </c>
      <c r="Q20" s="80">
        <f t="shared" si="1"/>
        <v>2542.9419160000002</v>
      </c>
      <c r="R20" s="100"/>
      <c r="S20" s="100"/>
    </row>
    <row r="21" spans="1:20" s="65" customFormat="1" ht="17.25" customHeight="1">
      <c r="A21" s="67" t="s">
        <v>175</v>
      </c>
      <c r="B21" s="78">
        <v>15092.392882</v>
      </c>
      <c r="C21" s="78">
        <v>759.26213000000007</v>
      </c>
      <c r="D21" s="78">
        <v>2075.6014479999999</v>
      </c>
      <c r="E21" s="78">
        <v>861.02630599999998</v>
      </c>
      <c r="F21" s="78">
        <v>47278.918421000002</v>
      </c>
      <c r="G21" s="79">
        <v>3179.4568389999999</v>
      </c>
      <c r="H21" s="78">
        <v>0</v>
      </c>
      <c r="I21" s="78">
        <v>0</v>
      </c>
      <c r="J21" s="91">
        <v>569.85272899999995</v>
      </c>
      <c r="K21" s="78">
        <v>12.797007999999998</v>
      </c>
      <c r="L21" s="78">
        <v>0.43409700000000001</v>
      </c>
      <c r="M21" s="78">
        <v>0</v>
      </c>
      <c r="N21" s="78">
        <v>0</v>
      </c>
      <c r="O21" s="78">
        <v>0</v>
      </c>
      <c r="P21" s="91">
        <f t="shared" si="0"/>
        <v>65017.199576999999</v>
      </c>
      <c r="Q21" s="80">
        <f t="shared" si="1"/>
        <v>4812.5422829999998</v>
      </c>
      <c r="R21" s="100"/>
      <c r="S21" s="100"/>
    </row>
    <row r="22" spans="1:20" s="65" customFormat="1" ht="17.25" customHeight="1">
      <c r="A22" s="67" t="s">
        <v>176</v>
      </c>
      <c r="B22" s="78">
        <v>0</v>
      </c>
      <c r="C22" s="78">
        <v>0</v>
      </c>
      <c r="D22" s="78">
        <v>496.15173800000002</v>
      </c>
      <c r="E22" s="78">
        <v>0</v>
      </c>
      <c r="F22" s="78">
        <v>253590.51125500002</v>
      </c>
      <c r="G22" s="79">
        <v>54380.05098</v>
      </c>
      <c r="H22" s="78">
        <v>0</v>
      </c>
      <c r="I22" s="78">
        <v>0</v>
      </c>
      <c r="J22" s="91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91">
        <f t="shared" si="0"/>
        <v>254086.66299300001</v>
      </c>
      <c r="Q22" s="80">
        <f t="shared" si="1"/>
        <v>54380.05098</v>
      </c>
      <c r="R22" s="100"/>
      <c r="S22" s="100"/>
    </row>
    <row r="23" spans="1:20" ht="17.25" customHeight="1">
      <c r="A23" s="67" t="s">
        <v>137</v>
      </c>
      <c r="B23" s="78">
        <v>13131.511651999999</v>
      </c>
      <c r="C23" s="78">
        <v>771.50353499999994</v>
      </c>
      <c r="D23" s="78">
        <v>8299.089265999999</v>
      </c>
      <c r="E23" s="78">
        <v>420.82438100000002</v>
      </c>
      <c r="F23" s="78">
        <v>157531.965119</v>
      </c>
      <c r="G23" s="79">
        <v>5289.2178250000006</v>
      </c>
      <c r="H23" s="78">
        <v>4652.1474699999999</v>
      </c>
      <c r="I23" s="78">
        <v>142.13833099999999</v>
      </c>
      <c r="J23" s="91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91">
        <f t="shared" si="0"/>
        <v>183614.71350699998</v>
      </c>
      <c r="Q23" s="80">
        <f t="shared" si="1"/>
        <v>6623.6840720000009</v>
      </c>
      <c r="R23" s="100"/>
      <c r="S23" s="100"/>
    </row>
    <row r="24" spans="1:20" ht="17.25" customHeight="1">
      <c r="A24" s="67" t="s">
        <v>177</v>
      </c>
      <c r="B24" s="78">
        <v>27772.357231999998</v>
      </c>
      <c r="C24" s="78">
        <v>2184.9711980000002</v>
      </c>
      <c r="D24" s="78">
        <v>791.59627399999999</v>
      </c>
      <c r="E24" s="78">
        <v>252.797729</v>
      </c>
      <c r="F24" s="78">
        <v>159107.20610000001</v>
      </c>
      <c r="G24" s="79">
        <v>19211.714082999999</v>
      </c>
      <c r="H24" s="78">
        <v>1331.281653</v>
      </c>
      <c r="I24" s="78">
        <v>106.31870800000002</v>
      </c>
      <c r="J24" s="91">
        <v>669.51333499999998</v>
      </c>
      <c r="K24" s="78">
        <v>4.067939</v>
      </c>
      <c r="L24" s="78">
        <v>0</v>
      </c>
      <c r="M24" s="78">
        <v>0</v>
      </c>
      <c r="N24" s="78">
        <v>0</v>
      </c>
      <c r="O24" s="78">
        <v>3.2134580000000001</v>
      </c>
      <c r="P24" s="91">
        <f t="shared" si="0"/>
        <v>189671.95459400001</v>
      </c>
      <c r="Q24" s="80">
        <f t="shared" si="1"/>
        <v>21763.083114999998</v>
      </c>
      <c r="R24" s="100"/>
      <c r="S24" s="100"/>
      <c r="T24" s="146"/>
    </row>
    <row r="25" spans="1:20" ht="17.25" customHeight="1">
      <c r="A25" s="67" t="s">
        <v>178</v>
      </c>
      <c r="B25" s="78">
        <v>54.86</v>
      </c>
      <c r="C25" s="78">
        <v>0</v>
      </c>
      <c r="D25" s="78">
        <v>389.48</v>
      </c>
      <c r="E25" s="78">
        <v>401.95</v>
      </c>
      <c r="F25" s="78">
        <v>14.76</v>
      </c>
      <c r="G25" s="79">
        <v>0</v>
      </c>
      <c r="H25" s="78">
        <v>1502.4999999999998</v>
      </c>
      <c r="I25" s="78">
        <v>0</v>
      </c>
      <c r="J25" s="91">
        <v>2259.19</v>
      </c>
      <c r="K25" s="78">
        <v>35.82</v>
      </c>
      <c r="L25" s="78">
        <v>0</v>
      </c>
      <c r="M25" s="78">
        <v>0</v>
      </c>
      <c r="N25" s="78">
        <v>0</v>
      </c>
      <c r="O25" s="78">
        <v>0</v>
      </c>
      <c r="P25" s="91">
        <f t="shared" si="0"/>
        <v>4220.79</v>
      </c>
      <c r="Q25" s="80">
        <f t="shared" si="1"/>
        <v>437.77</v>
      </c>
      <c r="R25" s="100"/>
      <c r="S25" s="100"/>
    </row>
    <row r="26" spans="1:20" ht="17.25" customHeight="1">
      <c r="A26" s="67" t="s">
        <v>179</v>
      </c>
      <c r="B26" s="78">
        <v>44571.211081000001</v>
      </c>
      <c r="C26" s="78">
        <v>6917.617174</v>
      </c>
      <c r="D26" s="78">
        <v>825.96761300000003</v>
      </c>
      <c r="E26" s="78">
        <v>119.98754099999999</v>
      </c>
      <c r="F26" s="78">
        <v>91127.938769</v>
      </c>
      <c r="G26" s="79">
        <v>3602.21594</v>
      </c>
      <c r="H26" s="78">
        <v>858.37374499999999</v>
      </c>
      <c r="I26" s="78">
        <v>25.764576000000002</v>
      </c>
      <c r="J26" s="91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91">
        <f t="shared" si="0"/>
        <v>137383.49120799999</v>
      </c>
      <c r="Q26" s="80">
        <f t="shared" si="1"/>
        <v>10665.585230999999</v>
      </c>
      <c r="R26" s="100"/>
      <c r="S26" s="100"/>
    </row>
    <row r="27" spans="1:20" ht="17.25" customHeight="1">
      <c r="A27" s="67" t="s">
        <v>180</v>
      </c>
      <c r="B27" s="78">
        <v>47</v>
      </c>
      <c r="C27" s="78">
        <v>9.81</v>
      </c>
      <c r="D27" s="78">
        <v>0</v>
      </c>
      <c r="E27" s="78">
        <v>0</v>
      </c>
      <c r="F27" s="78">
        <v>0.21</v>
      </c>
      <c r="G27" s="79">
        <v>1740.9799999999998</v>
      </c>
      <c r="H27" s="78">
        <v>11.42</v>
      </c>
      <c r="I27" s="78">
        <v>17.73</v>
      </c>
      <c r="J27" s="91">
        <v>422.34</v>
      </c>
      <c r="K27" s="78">
        <v>6.76</v>
      </c>
      <c r="L27" s="78">
        <v>0</v>
      </c>
      <c r="M27" s="78">
        <v>0</v>
      </c>
      <c r="N27" s="78">
        <v>0</v>
      </c>
      <c r="O27" s="78">
        <v>0</v>
      </c>
      <c r="P27" s="91">
        <f t="shared" si="0"/>
        <v>480.96999999999997</v>
      </c>
      <c r="Q27" s="80">
        <f t="shared" si="1"/>
        <v>1775.2799999999997</v>
      </c>
      <c r="R27" s="100"/>
      <c r="S27" s="100"/>
    </row>
    <row r="28" spans="1:20" ht="17.25" customHeight="1">
      <c r="A28" s="71" t="s">
        <v>181</v>
      </c>
      <c r="B28" s="82">
        <v>2.44</v>
      </c>
      <c r="C28" s="82">
        <v>0</v>
      </c>
      <c r="D28" s="82">
        <v>860.46999999999991</v>
      </c>
      <c r="E28" s="82">
        <v>285.75</v>
      </c>
      <c r="F28" s="82">
        <v>33267.279999999999</v>
      </c>
      <c r="G28" s="84">
        <v>1215.45</v>
      </c>
      <c r="H28" s="82">
        <v>1402.68</v>
      </c>
      <c r="I28" s="82">
        <v>62.49</v>
      </c>
      <c r="J28" s="92">
        <v>1591.26</v>
      </c>
      <c r="K28" s="82">
        <v>130.09</v>
      </c>
      <c r="L28" s="82">
        <v>0</v>
      </c>
      <c r="M28" s="82">
        <v>0</v>
      </c>
      <c r="N28" s="82">
        <v>0</v>
      </c>
      <c r="O28" s="82">
        <v>0</v>
      </c>
      <c r="P28" s="92">
        <f t="shared" si="0"/>
        <v>37124.130000000005</v>
      </c>
      <c r="Q28" s="85">
        <f t="shared" si="1"/>
        <v>1693.78</v>
      </c>
      <c r="R28" s="100"/>
      <c r="S28" s="100"/>
    </row>
    <row r="29" spans="1:20" ht="17.25" customHeight="1">
      <c r="A29" s="71" t="s">
        <v>129</v>
      </c>
      <c r="B29" s="82">
        <v>7129.7900000000009</v>
      </c>
      <c r="C29" s="82">
        <v>231.63</v>
      </c>
      <c r="D29" s="82">
        <v>4574.45</v>
      </c>
      <c r="E29" s="82">
        <v>1200.1399999999999</v>
      </c>
      <c r="F29" s="82">
        <v>0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92">
        <f t="shared" si="0"/>
        <v>11704.240000000002</v>
      </c>
      <c r="Q29" s="85">
        <f t="shared" si="1"/>
        <v>1431.77</v>
      </c>
      <c r="R29" s="100"/>
      <c r="S29" s="100"/>
    </row>
    <row r="30" spans="1:20" ht="17.25" customHeight="1">
      <c r="A30" s="71" t="s">
        <v>182</v>
      </c>
      <c r="B30" s="82">
        <v>0</v>
      </c>
      <c r="C30" s="82">
        <v>0</v>
      </c>
      <c r="D30" s="82">
        <v>-4.83</v>
      </c>
      <c r="E30" s="82">
        <v>23.48</v>
      </c>
      <c r="F30" s="82">
        <v>27212.440000000002</v>
      </c>
      <c r="G30" s="84">
        <v>237.44</v>
      </c>
      <c r="H30" s="82">
        <v>8.77</v>
      </c>
      <c r="I30" s="82">
        <v>0.54</v>
      </c>
      <c r="J30" s="92">
        <v>5079.45</v>
      </c>
      <c r="K30" s="82">
        <v>293.39</v>
      </c>
      <c r="L30" s="82">
        <v>44.489999999999995</v>
      </c>
      <c r="M30" s="82">
        <v>0</v>
      </c>
      <c r="N30" s="82">
        <v>1.88</v>
      </c>
      <c r="O30" s="82">
        <v>0</v>
      </c>
      <c r="P30" s="92">
        <f t="shared" si="0"/>
        <v>32342.200000000004</v>
      </c>
      <c r="Q30" s="85">
        <f t="shared" si="1"/>
        <v>554.85</v>
      </c>
      <c r="R30" s="100"/>
      <c r="S30" s="100"/>
    </row>
    <row r="31" spans="1:20" ht="17.25" customHeight="1">
      <c r="A31" s="71" t="s">
        <v>183</v>
      </c>
      <c r="B31" s="82">
        <v>2745.6800000000003</v>
      </c>
      <c r="C31" s="82">
        <v>190.08</v>
      </c>
      <c r="D31" s="82">
        <v>245.67</v>
      </c>
      <c r="E31" s="82">
        <v>44.36</v>
      </c>
      <c r="F31" s="83">
        <v>61585.770000000004</v>
      </c>
      <c r="G31" s="84">
        <v>98.91</v>
      </c>
      <c r="H31" s="82">
        <v>1755.3000000000002</v>
      </c>
      <c r="I31" s="82">
        <v>0</v>
      </c>
      <c r="J31" s="9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92">
        <f t="shared" si="0"/>
        <v>66332.42</v>
      </c>
      <c r="Q31" s="85">
        <f t="shared" si="1"/>
        <v>333.35</v>
      </c>
      <c r="R31" s="100"/>
      <c r="S31" s="100"/>
    </row>
    <row r="32" spans="1:20" ht="17.25" customHeight="1">
      <c r="A32" s="71" t="s">
        <v>130</v>
      </c>
      <c r="B32" s="82">
        <v>1.2040999999999999</v>
      </c>
      <c r="C32" s="82">
        <v>0</v>
      </c>
      <c r="D32" s="82">
        <v>926.083393</v>
      </c>
      <c r="E32" s="82">
        <v>73.234097000000006</v>
      </c>
      <c r="F32" s="83">
        <v>56468.660723999994</v>
      </c>
      <c r="G32" s="84">
        <v>1172.9498899999999</v>
      </c>
      <c r="H32" s="82">
        <v>0</v>
      </c>
      <c r="I32" s="82">
        <v>0</v>
      </c>
      <c r="J32" s="92">
        <v>0</v>
      </c>
      <c r="K32" s="82">
        <v>0</v>
      </c>
      <c r="L32" s="82">
        <v>7738.9096420000005</v>
      </c>
      <c r="M32" s="82">
        <v>579.61008299999992</v>
      </c>
      <c r="N32" s="82">
        <v>0</v>
      </c>
      <c r="O32" s="82">
        <v>0</v>
      </c>
      <c r="P32" s="92">
        <f t="shared" si="0"/>
        <v>65134.857858999996</v>
      </c>
      <c r="Q32" s="85">
        <f t="shared" si="1"/>
        <v>1825.7940699999999</v>
      </c>
      <c r="R32" s="100"/>
      <c r="S32" s="100"/>
    </row>
    <row r="33" spans="1:19" ht="17.25" customHeight="1">
      <c r="A33" s="71" t="s">
        <v>185</v>
      </c>
      <c r="B33" s="82">
        <v>83.27</v>
      </c>
      <c r="C33" s="82">
        <v>1.45</v>
      </c>
      <c r="D33" s="82">
        <v>490.9</v>
      </c>
      <c r="E33" s="82">
        <v>133.82</v>
      </c>
      <c r="F33" s="83">
        <v>15109.82</v>
      </c>
      <c r="G33" s="84">
        <v>164.57000000000002</v>
      </c>
      <c r="H33" s="82">
        <v>0</v>
      </c>
      <c r="I33" s="82">
        <v>0</v>
      </c>
      <c r="J33" s="92">
        <v>0</v>
      </c>
      <c r="K33" s="82">
        <v>0</v>
      </c>
      <c r="L33" s="82">
        <v>3968.7200000000003</v>
      </c>
      <c r="M33" s="82">
        <v>0.1</v>
      </c>
      <c r="N33" s="82">
        <v>0</v>
      </c>
      <c r="O33" s="82">
        <v>0</v>
      </c>
      <c r="P33" s="92">
        <f t="shared" si="0"/>
        <v>19652.71</v>
      </c>
      <c r="Q33" s="85">
        <f t="shared" si="1"/>
        <v>299.94000000000005</v>
      </c>
      <c r="R33" s="100"/>
      <c r="S33" s="100"/>
    </row>
    <row r="34" spans="1:19" ht="17.25" customHeight="1" thickBot="1">
      <c r="A34" s="191" t="s">
        <v>189</v>
      </c>
      <c r="B34" s="187">
        <v>12.18</v>
      </c>
      <c r="C34" s="187">
        <v>0.42</v>
      </c>
      <c r="D34" s="187">
        <v>2.2999999999999998</v>
      </c>
      <c r="E34" s="187">
        <v>0.23</v>
      </c>
      <c r="F34" s="188">
        <v>0.15</v>
      </c>
      <c r="G34" s="189">
        <v>10.14</v>
      </c>
      <c r="H34" s="187">
        <v>144.94</v>
      </c>
      <c r="I34" s="187">
        <v>17.07</v>
      </c>
      <c r="J34" s="192">
        <v>0.99</v>
      </c>
      <c r="K34" s="187">
        <v>0</v>
      </c>
      <c r="L34" s="187">
        <v>63.86</v>
      </c>
      <c r="M34" s="187">
        <v>0.18</v>
      </c>
      <c r="N34" s="187">
        <v>0</v>
      </c>
      <c r="O34" s="187">
        <v>0</v>
      </c>
      <c r="P34" s="192">
        <f t="shared" si="0"/>
        <v>224.42000000000002</v>
      </c>
      <c r="Q34" s="193">
        <f t="shared" si="1"/>
        <v>28.04</v>
      </c>
      <c r="R34" s="100"/>
      <c r="S34" s="100"/>
    </row>
    <row r="35" spans="1:19" ht="17.25" customHeight="1" thickTop="1" thickBot="1">
      <c r="A35" s="73" t="s">
        <v>19</v>
      </c>
      <c r="B35" s="86">
        <v>3128876.4918569997</v>
      </c>
      <c r="C35" s="86">
        <v>447648.63734000002</v>
      </c>
      <c r="D35" s="86">
        <v>261025.10322199998</v>
      </c>
      <c r="E35" s="86">
        <v>166592.98534100008</v>
      </c>
      <c r="F35" s="87">
        <v>2397646.7651550001</v>
      </c>
      <c r="G35" s="88">
        <v>525661.25341699994</v>
      </c>
      <c r="H35" s="86">
        <v>34339.212224999996</v>
      </c>
      <c r="I35" s="86">
        <v>3264.6238739999999</v>
      </c>
      <c r="J35" s="93">
        <v>42856.440651000004</v>
      </c>
      <c r="K35" s="86">
        <v>2080.1669820000002</v>
      </c>
      <c r="L35" s="86">
        <v>12360.196818999999</v>
      </c>
      <c r="M35" s="86">
        <v>579.90348299999994</v>
      </c>
      <c r="N35" s="86">
        <v>76964.942007000005</v>
      </c>
      <c r="O35" s="86">
        <v>3.2134580000000001</v>
      </c>
      <c r="P35" s="93">
        <f t="shared" si="0"/>
        <v>5954069.1519359993</v>
      </c>
      <c r="Q35" s="89">
        <f t="shared" si="1"/>
        <v>1145830.7838949999</v>
      </c>
      <c r="R35" s="100"/>
      <c r="S35" s="100"/>
    </row>
    <row r="36" spans="1:19">
      <c r="A36" s="142" t="s">
        <v>65</v>
      </c>
      <c r="R36" s="100"/>
      <c r="S36" s="100"/>
    </row>
    <row r="37" spans="1:19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</row>
    <row r="38" spans="1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</sheetData>
  <mergeCells count="14">
    <mergeCell ref="A1:Q1"/>
    <mergeCell ref="D2:E2"/>
    <mergeCell ref="J2:K2"/>
    <mergeCell ref="L2:M2"/>
    <mergeCell ref="L3:M3"/>
    <mergeCell ref="N3:O3"/>
    <mergeCell ref="P3:Q3"/>
    <mergeCell ref="A3:A4"/>
    <mergeCell ref="B3:C3"/>
    <mergeCell ref="D3:E3"/>
    <mergeCell ref="F3:G3"/>
    <mergeCell ref="H3:I3"/>
    <mergeCell ref="J3:K3"/>
    <mergeCell ref="A2:B2"/>
  </mergeCells>
  <phoneticPr fontId="3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zoomScale="70" zoomScaleNormal="70" workbookViewId="0">
      <selection activeCell="A2" sqref="A2:B2"/>
    </sheetView>
  </sheetViews>
  <sheetFormatPr defaultRowHeight="14.25"/>
  <cols>
    <col min="1" max="1" width="13.375" customWidth="1"/>
    <col min="2" max="15" width="11" customWidth="1"/>
  </cols>
  <sheetData>
    <row r="1" spans="1:17" ht="25.5">
      <c r="A1" s="308" t="s">
        <v>235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7" ht="15" thickBot="1">
      <c r="A2" s="326" t="s">
        <v>47</v>
      </c>
      <c r="B2" s="326"/>
      <c r="C2" s="111"/>
      <c r="D2" s="326"/>
      <c r="E2" s="326"/>
      <c r="J2" s="326" t="s">
        <v>197</v>
      </c>
      <c r="K2" s="326"/>
      <c r="L2" s="326"/>
      <c r="M2" s="326"/>
    </row>
    <row r="3" spans="1:17" ht="35.1" customHeight="1">
      <c r="A3" s="327" t="s">
        <v>209</v>
      </c>
      <c r="B3" s="324" t="s">
        <v>202</v>
      </c>
      <c r="C3" s="324"/>
      <c r="D3" s="324" t="s">
        <v>203</v>
      </c>
      <c r="E3" s="324"/>
      <c r="F3" s="324" t="s">
        <v>204</v>
      </c>
      <c r="G3" s="324"/>
      <c r="H3" s="324" t="s">
        <v>205</v>
      </c>
      <c r="I3" s="324"/>
      <c r="J3" s="324" t="s">
        <v>206</v>
      </c>
      <c r="K3" s="324"/>
      <c r="L3" s="324" t="s">
        <v>207</v>
      </c>
      <c r="M3" s="324"/>
      <c r="N3" s="324" t="s">
        <v>208</v>
      </c>
      <c r="O3" s="325"/>
    </row>
    <row r="4" spans="1:17" s="143" customFormat="1" ht="35.1" customHeight="1" thickBot="1">
      <c r="A4" s="328"/>
      <c r="B4" s="254" t="s">
        <v>200</v>
      </c>
      <c r="C4" s="254" t="s">
        <v>201</v>
      </c>
      <c r="D4" s="254" t="s">
        <v>200</v>
      </c>
      <c r="E4" s="254" t="s">
        <v>201</v>
      </c>
      <c r="F4" s="254" t="s">
        <v>200</v>
      </c>
      <c r="G4" s="254" t="s">
        <v>201</v>
      </c>
      <c r="H4" s="254" t="s">
        <v>200</v>
      </c>
      <c r="I4" s="254" t="s">
        <v>201</v>
      </c>
      <c r="J4" s="254" t="s">
        <v>200</v>
      </c>
      <c r="K4" s="254" t="s">
        <v>201</v>
      </c>
      <c r="L4" s="254" t="s">
        <v>200</v>
      </c>
      <c r="M4" s="254" t="s">
        <v>201</v>
      </c>
      <c r="N4" s="254" t="s">
        <v>200</v>
      </c>
      <c r="O4" s="255" t="s">
        <v>201</v>
      </c>
    </row>
    <row r="5" spans="1:17" ht="17.25" customHeight="1">
      <c r="A5" s="68" t="s">
        <v>161</v>
      </c>
      <c r="B5" s="75">
        <v>1446.82</v>
      </c>
      <c r="C5" s="75">
        <v>3352.7892000000002</v>
      </c>
      <c r="D5" s="75">
        <v>4.1970000000000001</v>
      </c>
      <c r="E5" s="75">
        <v>365.06560000000002</v>
      </c>
      <c r="F5" s="75">
        <v>1.5074000000000001</v>
      </c>
      <c r="G5" s="76">
        <v>11.8665</v>
      </c>
      <c r="H5" s="75">
        <v>0</v>
      </c>
      <c r="I5" s="75">
        <v>0</v>
      </c>
      <c r="J5" s="90">
        <v>6966.3069999999998</v>
      </c>
      <c r="K5" s="75">
        <v>6307.76</v>
      </c>
      <c r="L5" s="75">
        <v>7390.8996999999999</v>
      </c>
      <c r="M5" s="75">
        <v>6241.3485000000001</v>
      </c>
      <c r="N5" s="90">
        <v>15809.731099999999</v>
      </c>
      <c r="O5" s="77">
        <v>16278.8298</v>
      </c>
      <c r="P5" s="100"/>
      <c r="Q5" s="100"/>
    </row>
    <row r="6" spans="1:17" ht="17.25" customHeight="1">
      <c r="A6" s="67" t="s">
        <v>162</v>
      </c>
      <c r="B6" s="78">
        <v>178.0615</v>
      </c>
      <c r="C6" s="78">
        <v>1860.8887</v>
      </c>
      <c r="D6" s="78">
        <v>0.1234</v>
      </c>
      <c r="E6" s="78">
        <v>815.98400000000004</v>
      </c>
      <c r="F6" s="78">
        <v>5.1000000000000004E-3</v>
      </c>
      <c r="G6" s="79">
        <v>13.8192</v>
      </c>
      <c r="H6" s="78">
        <v>0</v>
      </c>
      <c r="I6" s="78">
        <v>0</v>
      </c>
      <c r="J6" s="91">
        <v>1752.7528</v>
      </c>
      <c r="K6" s="78">
        <v>5793.5073000000002</v>
      </c>
      <c r="L6" s="78">
        <v>345.89100000000002</v>
      </c>
      <c r="M6" s="78">
        <v>2451.1817000000001</v>
      </c>
      <c r="N6" s="91">
        <v>2276.8337999999999</v>
      </c>
      <c r="O6" s="80">
        <v>10935.3809</v>
      </c>
      <c r="P6" s="100"/>
      <c r="Q6" s="100"/>
    </row>
    <row r="7" spans="1:17" ht="17.25" customHeight="1">
      <c r="A7" s="67" t="s">
        <v>163</v>
      </c>
      <c r="B7" s="78">
        <v>438.33120000000002</v>
      </c>
      <c r="C7" s="78">
        <v>1925.9972</v>
      </c>
      <c r="D7" s="78">
        <v>22.7347</v>
      </c>
      <c r="E7" s="78">
        <v>328.88189999999997</v>
      </c>
      <c r="F7" s="78">
        <v>1.5840000000000001</v>
      </c>
      <c r="G7" s="79">
        <v>455.87130000000002</v>
      </c>
      <c r="H7" s="78">
        <v>0</v>
      </c>
      <c r="I7" s="78">
        <v>4.2618</v>
      </c>
      <c r="J7" s="91">
        <v>415.0127</v>
      </c>
      <c r="K7" s="78">
        <v>2093.2298999999998</v>
      </c>
      <c r="L7" s="78">
        <v>912.62369999999999</v>
      </c>
      <c r="M7" s="78">
        <v>1791.3632</v>
      </c>
      <c r="N7" s="91">
        <v>1790.2863</v>
      </c>
      <c r="O7" s="80">
        <v>6599.6052999999993</v>
      </c>
      <c r="P7" s="100"/>
      <c r="Q7" s="100"/>
    </row>
    <row r="8" spans="1:17" ht="17.25" customHeight="1">
      <c r="A8" s="67" t="s">
        <v>164</v>
      </c>
      <c r="B8" s="78">
        <v>83</v>
      </c>
      <c r="C8" s="78">
        <v>291</v>
      </c>
      <c r="D8" s="78">
        <v>7</v>
      </c>
      <c r="E8" s="78">
        <v>86</v>
      </c>
      <c r="F8" s="78">
        <v>0</v>
      </c>
      <c r="G8" s="79">
        <v>28</v>
      </c>
      <c r="H8" s="78">
        <v>0</v>
      </c>
      <c r="I8" s="78">
        <v>0</v>
      </c>
      <c r="J8" s="91">
        <v>233</v>
      </c>
      <c r="K8" s="78">
        <v>142</v>
      </c>
      <c r="L8" s="78">
        <v>865</v>
      </c>
      <c r="M8" s="78">
        <v>2091</v>
      </c>
      <c r="N8" s="91">
        <v>1188</v>
      </c>
      <c r="O8" s="80">
        <v>2638</v>
      </c>
      <c r="P8" s="100"/>
      <c r="Q8" s="100"/>
    </row>
    <row r="9" spans="1:17" ht="17.25" customHeight="1">
      <c r="A9" s="67" t="s">
        <v>165</v>
      </c>
      <c r="B9" s="78">
        <v>168.56540000000001</v>
      </c>
      <c r="C9" s="78">
        <v>330.73570000000001</v>
      </c>
      <c r="D9" s="81">
        <v>2.7158000000000002</v>
      </c>
      <c r="E9" s="78">
        <v>245.8569</v>
      </c>
      <c r="F9" s="78">
        <v>0</v>
      </c>
      <c r="G9" s="79">
        <v>1.226</v>
      </c>
      <c r="H9" s="78">
        <v>0</v>
      </c>
      <c r="I9" s="78">
        <v>0</v>
      </c>
      <c r="J9" s="91">
        <v>1489.7873999999999</v>
      </c>
      <c r="K9" s="78">
        <v>1443.2499</v>
      </c>
      <c r="L9" s="81">
        <v>1987.7431999999999</v>
      </c>
      <c r="M9" s="78">
        <v>2829.2024999999999</v>
      </c>
      <c r="N9" s="91">
        <v>3648.8117999999999</v>
      </c>
      <c r="O9" s="80">
        <v>4850.2709999999997</v>
      </c>
      <c r="P9" s="100"/>
      <c r="Q9" s="100"/>
    </row>
    <row r="10" spans="1:17" ht="17.25" customHeight="1">
      <c r="A10" s="67" t="s">
        <v>166</v>
      </c>
      <c r="B10" s="78">
        <v>94.078500000000005</v>
      </c>
      <c r="C10" s="78">
        <v>322.89839999999998</v>
      </c>
      <c r="D10" s="78">
        <v>17.5764</v>
      </c>
      <c r="E10" s="78">
        <v>29.625</v>
      </c>
      <c r="F10" s="78">
        <v>1.6000000000000001E-3</v>
      </c>
      <c r="G10" s="79">
        <v>6.0632000000000001</v>
      </c>
      <c r="H10" s="78">
        <v>0</v>
      </c>
      <c r="I10" s="78">
        <v>0</v>
      </c>
      <c r="J10" s="91">
        <v>2819.5491000000002</v>
      </c>
      <c r="K10" s="78">
        <v>2120.3069999999998</v>
      </c>
      <c r="L10" s="78">
        <v>289.6345</v>
      </c>
      <c r="M10" s="78">
        <v>336.28629999999998</v>
      </c>
      <c r="N10" s="91">
        <v>3220.8401000000003</v>
      </c>
      <c r="O10" s="80">
        <v>2815.1799000000001</v>
      </c>
      <c r="P10" s="100"/>
      <c r="Q10" s="100"/>
    </row>
    <row r="11" spans="1:17" ht="17.25" customHeight="1">
      <c r="A11" s="67" t="s">
        <v>167</v>
      </c>
      <c r="B11" s="78">
        <v>7.4455999999999998</v>
      </c>
      <c r="C11" s="78">
        <v>17.405100000000001</v>
      </c>
      <c r="D11" s="78">
        <v>2.9999999999999997E-4</v>
      </c>
      <c r="E11" s="78">
        <v>14.375</v>
      </c>
      <c r="F11" s="78">
        <v>4.0800000000000003E-2</v>
      </c>
      <c r="G11" s="79">
        <v>18.211300000000001</v>
      </c>
      <c r="H11" s="78">
        <v>0</v>
      </c>
      <c r="I11" s="78">
        <v>0</v>
      </c>
      <c r="J11" s="91">
        <v>628.48519999999996</v>
      </c>
      <c r="K11" s="78">
        <v>959.78160000000003</v>
      </c>
      <c r="L11" s="78">
        <v>14.895799999999999</v>
      </c>
      <c r="M11" s="78">
        <v>42.735999999999997</v>
      </c>
      <c r="N11" s="91">
        <v>650.86770000000001</v>
      </c>
      <c r="O11" s="80">
        <v>1052.509</v>
      </c>
      <c r="P11" s="100"/>
      <c r="Q11" s="100"/>
    </row>
    <row r="12" spans="1:17" ht="17.25" customHeight="1">
      <c r="A12" s="67" t="s">
        <v>17</v>
      </c>
      <c r="B12" s="78">
        <v>0</v>
      </c>
      <c r="C12" s="78">
        <v>2.54</v>
      </c>
      <c r="D12" s="78">
        <v>0</v>
      </c>
      <c r="E12" s="78">
        <v>4.47</v>
      </c>
      <c r="F12" s="78">
        <v>0.16</v>
      </c>
      <c r="G12" s="79">
        <v>0.35</v>
      </c>
      <c r="H12" s="78">
        <v>0</v>
      </c>
      <c r="I12" s="78">
        <v>0.06</v>
      </c>
      <c r="J12" s="91">
        <v>164.57560000000001</v>
      </c>
      <c r="K12" s="78">
        <v>4071.3836999999999</v>
      </c>
      <c r="L12" s="78">
        <v>21.113600000000002</v>
      </c>
      <c r="M12" s="78">
        <v>797.9325</v>
      </c>
      <c r="N12" s="91">
        <v>185.8492</v>
      </c>
      <c r="O12" s="80">
        <v>4876.7362000000003</v>
      </c>
      <c r="P12" s="100"/>
      <c r="Q12" s="100"/>
    </row>
    <row r="13" spans="1:17" ht="17.25" customHeight="1">
      <c r="A13" s="67" t="s">
        <v>168</v>
      </c>
      <c r="B13" s="78">
        <v>6</v>
      </c>
      <c r="C13" s="78">
        <v>46.5</v>
      </c>
      <c r="D13" s="78">
        <v>3.5</v>
      </c>
      <c r="E13" s="78">
        <v>124.1</v>
      </c>
      <c r="F13" s="78">
        <v>0</v>
      </c>
      <c r="G13" s="79">
        <v>0.1</v>
      </c>
      <c r="H13" s="78">
        <v>0</v>
      </c>
      <c r="I13" s="78">
        <v>0</v>
      </c>
      <c r="J13" s="91">
        <v>124.3</v>
      </c>
      <c r="K13" s="78">
        <v>427.3</v>
      </c>
      <c r="L13" s="78">
        <v>461.1</v>
      </c>
      <c r="M13" s="78">
        <v>817.3</v>
      </c>
      <c r="N13" s="91">
        <v>594.90000000000009</v>
      </c>
      <c r="O13" s="80">
        <v>1415.3</v>
      </c>
      <c r="P13" s="100"/>
      <c r="Q13" s="100"/>
    </row>
    <row r="14" spans="1:17" ht="17.25" customHeight="1">
      <c r="A14" s="67" t="s">
        <v>169</v>
      </c>
      <c r="B14" s="78">
        <v>107.3626</v>
      </c>
      <c r="C14" s="78">
        <v>35.181399999999996</v>
      </c>
      <c r="D14" s="78">
        <v>14.087899999999999</v>
      </c>
      <c r="E14" s="78">
        <v>3.7023000000000001</v>
      </c>
      <c r="F14" s="78">
        <v>0.5282</v>
      </c>
      <c r="G14" s="79">
        <v>0.33410000000000001</v>
      </c>
      <c r="H14" s="78">
        <v>0</v>
      </c>
      <c r="I14" s="78">
        <v>0</v>
      </c>
      <c r="J14" s="91">
        <v>4627.4345999999996</v>
      </c>
      <c r="K14" s="78">
        <v>207.05080000000001</v>
      </c>
      <c r="L14" s="78">
        <v>95.559200000000004</v>
      </c>
      <c r="M14" s="78">
        <v>24.531199999999998</v>
      </c>
      <c r="N14" s="91">
        <v>4844.9724999999989</v>
      </c>
      <c r="O14" s="80">
        <v>270.7998</v>
      </c>
      <c r="P14" s="100"/>
      <c r="Q14" s="100"/>
    </row>
    <row r="15" spans="1:17" s="65" customFormat="1" ht="17.25" customHeight="1">
      <c r="A15" s="67" t="s">
        <v>170</v>
      </c>
      <c r="B15" s="78">
        <v>2.6055999999999999</v>
      </c>
      <c r="C15" s="78">
        <v>17.116299999999999</v>
      </c>
      <c r="D15" s="78">
        <v>0.1656</v>
      </c>
      <c r="E15" s="78">
        <v>28.421099999999999</v>
      </c>
      <c r="F15" s="78">
        <v>0.47470000000000001</v>
      </c>
      <c r="G15" s="79">
        <v>4.5373000000000001</v>
      </c>
      <c r="H15" s="78">
        <v>0</v>
      </c>
      <c r="I15" s="78">
        <v>0</v>
      </c>
      <c r="J15" s="91">
        <v>4495.9951000000001</v>
      </c>
      <c r="K15" s="78">
        <v>408.67790000000002</v>
      </c>
      <c r="L15" s="78">
        <v>90.5642</v>
      </c>
      <c r="M15" s="78">
        <v>73.742199999999997</v>
      </c>
      <c r="N15" s="91">
        <v>4589.8051999999998</v>
      </c>
      <c r="O15" s="80">
        <v>532.49480000000005</v>
      </c>
      <c r="P15" s="100"/>
      <c r="Q15" s="100"/>
    </row>
    <row r="16" spans="1:17" s="65" customFormat="1" ht="17.25" customHeight="1">
      <c r="A16" s="67" t="s">
        <v>171</v>
      </c>
      <c r="B16" s="78">
        <v>21.729700000000001</v>
      </c>
      <c r="C16" s="78">
        <v>39.4</v>
      </c>
      <c r="D16" s="78">
        <v>1.254</v>
      </c>
      <c r="E16" s="78">
        <v>6.2742000000000004</v>
      </c>
      <c r="F16" s="78">
        <v>1.7310000000000001</v>
      </c>
      <c r="G16" s="79">
        <v>21.799900000000001</v>
      </c>
      <c r="H16" s="78">
        <v>0</v>
      </c>
      <c r="I16" s="78">
        <v>4.5999999999999999E-3</v>
      </c>
      <c r="J16" s="91">
        <v>425.65309999999999</v>
      </c>
      <c r="K16" s="78">
        <v>335.85919999999999</v>
      </c>
      <c r="L16" s="78">
        <v>47.4938</v>
      </c>
      <c r="M16" s="78">
        <v>84.821100000000001</v>
      </c>
      <c r="N16" s="91">
        <v>497.86160000000001</v>
      </c>
      <c r="O16" s="80">
        <v>488.15899999999999</v>
      </c>
      <c r="P16" s="100"/>
      <c r="Q16" s="100"/>
    </row>
    <row r="17" spans="1:18" s="65" customFormat="1" ht="17.25" customHeight="1">
      <c r="A17" s="67" t="s">
        <v>18</v>
      </c>
      <c r="B17" s="78">
        <v>0.28549999999999998</v>
      </c>
      <c r="C17" s="78">
        <v>0.65769999999999995</v>
      </c>
      <c r="D17" s="78">
        <v>0</v>
      </c>
      <c r="E17" s="78">
        <v>0</v>
      </c>
      <c r="F17" s="78">
        <v>0.64570000000000005</v>
      </c>
      <c r="G17" s="79">
        <v>6.3038999999999996</v>
      </c>
      <c r="H17" s="78">
        <v>0</v>
      </c>
      <c r="I17" s="78">
        <v>0</v>
      </c>
      <c r="J17" s="91">
        <v>89.491</v>
      </c>
      <c r="K17" s="78">
        <v>625.89390000000003</v>
      </c>
      <c r="L17" s="78">
        <v>90.615200000000002</v>
      </c>
      <c r="M17" s="78">
        <v>391.05790000000002</v>
      </c>
      <c r="N17" s="91">
        <v>181.03739999999999</v>
      </c>
      <c r="O17" s="80">
        <v>1023.9134</v>
      </c>
      <c r="P17" s="100"/>
      <c r="Q17" s="100"/>
    </row>
    <row r="18" spans="1:18" s="65" customFormat="1" ht="17.25" customHeight="1">
      <c r="A18" s="67" t="s">
        <v>172</v>
      </c>
      <c r="B18" s="78">
        <v>62.145400000000002</v>
      </c>
      <c r="C18" s="78">
        <v>97.944000000000003</v>
      </c>
      <c r="D18" s="78">
        <v>7.0099999999999996E-2</v>
      </c>
      <c r="E18" s="78">
        <v>16.398800000000001</v>
      </c>
      <c r="F18" s="78">
        <v>5.9700000000000003E-2</v>
      </c>
      <c r="G18" s="79">
        <v>11.7265</v>
      </c>
      <c r="H18" s="78">
        <v>0</v>
      </c>
      <c r="I18" s="78">
        <v>0</v>
      </c>
      <c r="J18" s="91">
        <v>1079.6036999999999</v>
      </c>
      <c r="K18" s="78">
        <v>1873.7</v>
      </c>
      <c r="L18" s="78">
        <v>108.4242</v>
      </c>
      <c r="M18" s="78">
        <v>174.68950000000001</v>
      </c>
      <c r="N18" s="91">
        <v>1250.3030999999999</v>
      </c>
      <c r="O18" s="80">
        <v>2174.4588000000003</v>
      </c>
      <c r="P18" s="100"/>
      <c r="Q18" s="100"/>
    </row>
    <row r="19" spans="1:18" s="65" customFormat="1" ht="17.25" customHeight="1">
      <c r="A19" s="67" t="s">
        <v>173</v>
      </c>
      <c r="B19" s="78">
        <v>31.873200000000001</v>
      </c>
      <c r="C19" s="78">
        <v>153.7482</v>
      </c>
      <c r="D19" s="78">
        <v>1.1378999999999999</v>
      </c>
      <c r="E19" s="78">
        <v>8.3756000000000004</v>
      </c>
      <c r="F19" s="78">
        <v>1.9599999999999999E-2</v>
      </c>
      <c r="G19" s="79">
        <v>2.1814</v>
      </c>
      <c r="H19" s="78">
        <v>0</v>
      </c>
      <c r="I19" s="78">
        <v>0</v>
      </c>
      <c r="J19" s="91">
        <v>425.48289999999997</v>
      </c>
      <c r="K19" s="78">
        <v>2191.0698000000002</v>
      </c>
      <c r="L19" s="78">
        <v>17.591899999999999</v>
      </c>
      <c r="M19" s="78">
        <v>100.7225</v>
      </c>
      <c r="N19" s="91">
        <v>476.10550000000001</v>
      </c>
      <c r="O19" s="80">
        <v>2456.0974999999999</v>
      </c>
      <c r="P19" s="100"/>
      <c r="Q19" s="100"/>
    </row>
    <row r="20" spans="1:18" s="65" customFormat="1" ht="17.25" customHeight="1">
      <c r="A20" s="67" t="s">
        <v>174</v>
      </c>
      <c r="B20" s="78">
        <v>3.6501999999999999</v>
      </c>
      <c r="C20" s="78">
        <v>8.0553000000000008</v>
      </c>
      <c r="D20" s="79">
        <v>7.7399999999999997E-2</v>
      </c>
      <c r="E20" s="78">
        <v>18.093499999999999</v>
      </c>
      <c r="F20" s="79">
        <v>9.9199999999999997E-2</v>
      </c>
      <c r="G20" s="79">
        <v>1.2884</v>
      </c>
      <c r="H20" s="78">
        <v>0</v>
      </c>
      <c r="I20" s="78">
        <v>0.25850000000000001</v>
      </c>
      <c r="J20" s="91">
        <v>2.0196000000000001</v>
      </c>
      <c r="K20" s="78">
        <v>3.8744000000000001</v>
      </c>
      <c r="L20" s="79">
        <v>50.815199999999997</v>
      </c>
      <c r="M20" s="78">
        <v>84.823599999999999</v>
      </c>
      <c r="N20" s="91">
        <v>56.6616</v>
      </c>
      <c r="O20" s="80">
        <v>116.3937</v>
      </c>
      <c r="P20" s="100"/>
      <c r="Q20" s="100"/>
    </row>
    <row r="21" spans="1:18" s="65" customFormat="1" ht="17.25" customHeight="1">
      <c r="A21" s="67" t="s">
        <v>175</v>
      </c>
      <c r="B21" s="78">
        <v>33.457700000000003</v>
      </c>
      <c r="C21" s="78">
        <v>142.69820000000001</v>
      </c>
      <c r="D21" s="78">
        <v>5.0994000000000002</v>
      </c>
      <c r="E21" s="78">
        <v>17.174199999999999</v>
      </c>
      <c r="F21" s="78">
        <v>0.12529999999999999</v>
      </c>
      <c r="G21" s="79">
        <v>0.14960000000000001</v>
      </c>
      <c r="H21" s="78">
        <v>0</v>
      </c>
      <c r="I21" s="78">
        <v>1.84E-2</v>
      </c>
      <c r="J21" s="91">
        <v>41.738999999999997</v>
      </c>
      <c r="K21" s="78">
        <v>55.770299999999999</v>
      </c>
      <c r="L21" s="78">
        <v>23.886900000000001</v>
      </c>
      <c r="M21" s="78">
        <v>29.3306</v>
      </c>
      <c r="N21" s="91">
        <v>104.3083</v>
      </c>
      <c r="O21" s="80">
        <v>245.14130000000003</v>
      </c>
      <c r="P21" s="100"/>
      <c r="Q21" s="100"/>
    </row>
    <row r="22" spans="1:18" s="65" customFormat="1" ht="17.25" customHeight="1">
      <c r="A22" s="67" t="s">
        <v>176</v>
      </c>
      <c r="B22" s="78">
        <v>40.799999999999997</v>
      </c>
      <c r="C22" s="78">
        <v>102.9</v>
      </c>
      <c r="D22" s="78">
        <v>5.2</v>
      </c>
      <c r="E22" s="78">
        <v>45.1</v>
      </c>
      <c r="F22" s="78">
        <v>0</v>
      </c>
      <c r="G22" s="79">
        <v>0</v>
      </c>
      <c r="H22" s="78">
        <v>0</v>
      </c>
      <c r="I22" s="78">
        <v>0</v>
      </c>
      <c r="J22" s="91">
        <v>21.7</v>
      </c>
      <c r="K22" s="78">
        <v>83.5</v>
      </c>
      <c r="L22" s="78">
        <v>0.11</v>
      </c>
      <c r="M22" s="78">
        <v>0.68</v>
      </c>
      <c r="N22" s="91">
        <v>67.81</v>
      </c>
      <c r="O22" s="80">
        <v>232.18</v>
      </c>
      <c r="P22" s="100"/>
      <c r="Q22" s="100"/>
    </row>
    <row r="23" spans="1:18" ht="17.25" customHeight="1">
      <c r="A23" s="67" t="s">
        <v>137</v>
      </c>
      <c r="B23" s="78">
        <v>55.4238</v>
      </c>
      <c r="C23" s="78">
        <v>131.61150000000001</v>
      </c>
      <c r="D23" s="78">
        <v>9.1042000000000005</v>
      </c>
      <c r="E23" s="78">
        <v>12.8314</v>
      </c>
      <c r="F23" s="78">
        <v>4.4641999999999999</v>
      </c>
      <c r="G23" s="79">
        <v>38.920200000000001</v>
      </c>
      <c r="H23" s="78">
        <v>0</v>
      </c>
      <c r="I23" s="78">
        <v>0</v>
      </c>
      <c r="J23" s="91">
        <v>515.12440000000004</v>
      </c>
      <c r="K23" s="78">
        <v>654.93449999999996</v>
      </c>
      <c r="L23" s="78">
        <v>105.28319999999999</v>
      </c>
      <c r="M23" s="78">
        <v>226.9657</v>
      </c>
      <c r="N23" s="91">
        <v>689.39980000000003</v>
      </c>
      <c r="O23" s="80">
        <v>1065.2633000000001</v>
      </c>
      <c r="P23" s="100"/>
      <c r="Q23" s="100"/>
    </row>
    <row r="24" spans="1:18" ht="17.25" customHeight="1">
      <c r="A24" s="67" t="s">
        <v>177</v>
      </c>
      <c r="B24" s="78">
        <v>20.362200000000001</v>
      </c>
      <c r="C24" s="78">
        <v>93.960999999999999</v>
      </c>
      <c r="D24" s="78">
        <v>1.9890000000000001</v>
      </c>
      <c r="E24" s="78">
        <v>22.305599999999998</v>
      </c>
      <c r="F24" s="78">
        <v>0</v>
      </c>
      <c r="G24" s="79">
        <v>0.18029999999999999</v>
      </c>
      <c r="H24" s="78">
        <v>0</v>
      </c>
      <c r="I24" s="78">
        <v>0</v>
      </c>
      <c r="J24" s="91">
        <v>250.7679</v>
      </c>
      <c r="K24" s="78">
        <v>158.1173</v>
      </c>
      <c r="L24" s="78">
        <v>58.700600000000001</v>
      </c>
      <c r="M24" s="78">
        <v>116.0248</v>
      </c>
      <c r="N24" s="91">
        <v>331.81970000000001</v>
      </c>
      <c r="O24" s="80">
        <v>390.58900000000006</v>
      </c>
      <c r="P24" s="100"/>
      <c r="Q24" s="100"/>
      <c r="R24" s="146"/>
    </row>
    <row r="25" spans="1:18" ht="17.25" customHeight="1">
      <c r="A25" s="67" t="s">
        <v>178</v>
      </c>
      <c r="B25" s="78">
        <v>1.4615</v>
      </c>
      <c r="C25" s="78">
        <v>6.4249000000000001</v>
      </c>
      <c r="D25" s="78">
        <v>0</v>
      </c>
      <c r="E25" s="78">
        <v>1.7500000000000002E-2</v>
      </c>
      <c r="F25" s="78">
        <v>0</v>
      </c>
      <c r="G25" s="79">
        <v>0.94079999999999997</v>
      </c>
      <c r="H25" s="78">
        <v>0</v>
      </c>
      <c r="I25" s="78">
        <v>0</v>
      </c>
      <c r="J25" s="91">
        <v>4080.4749999999999</v>
      </c>
      <c r="K25" s="78">
        <v>5070.7020000000002</v>
      </c>
      <c r="L25" s="78">
        <v>409.17630000000003</v>
      </c>
      <c r="M25" s="78">
        <v>532.52070000000003</v>
      </c>
      <c r="N25" s="91">
        <v>4491.1127999999999</v>
      </c>
      <c r="O25" s="80">
        <v>5610.6059000000005</v>
      </c>
      <c r="P25" s="100"/>
      <c r="Q25" s="100"/>
    </row>
    <row r="26" spans="1:18" ht="17.25" customHeight="1">
      <c r="A26" s="67" t="s">
        <v>179</v>
      </c>
      <c r="B26" s="78">
        <v>25.5047</v>
      </c>
      <c r="C26" s="78">
        <v>121.3561</v>
      </c>
      <c r="D26" s="78">
        <v>2.5960999999999999</v>
      </c>
      <c r="E26" s="78">
        <v>12.3444</v>
      </c>
      <c r="F26" s="78">
        <v>0</v>
      </c>
      <c r="G26" s="79">
        <v>0</v>
      </c>
      <c r="H26" s="78">
        <v>0</v>
      </c>
      <c r="I26" s="78">
        <v>0</v>
      </c>
      <c r="J26" s="91">
        <v>248.88560000000001</v>
      </c>
      <c r="K26" s="78">
        <v>2749.7986999999998</v>
      </c>
      <c r="L26" s="78">
        <v>180.34200000000001</v>
      </c>
      <c r="M26" s="78">
        <v>459.99959999999999</v>
      </c>
      <c r="N26" s="91">
        <v>457.32839999999999</v>
      </c>
      <c r="O26" s="80">
        <v>3343.4987999999998</v>
      </c>
      <c r="P26" s="100"/>
      <c r="Q26" s="100"/>
    </row>
    <row r="27" spans="1:18" ht="17.25" customHeight="1">
      <c r="A27" s="67" t="s">
        <v>180</v>
      </c>
      <c r="B27" s="78">
        <v>0</v>
      </c>
      <c r="C27" s="78">
        <v>0.33400000000000002</v>
      </c>
      <c r="D27" s="78">
        <v>0</v>
      </c>
      <c r="E27" s="78">
        <v>1.0315000000000001</v>
      </c>
      <c r="F27" s="78">
        <v>0</v>
      </c>
      <c r="G27" s="79">
        <v>0</v>
      </c>
      <c r="H27" s="78">
        <v>0</v>
      </c>
      <c r="I27" s="78">
        <v>0</v>
      </c>
      <c r="J27" s="91">
        <v>0</v>
      </c>
      <c r="K27" s="78">
        <v>0</v>
      </c>
      <c r="L27" s="78">
        <v>0</v>
      </c>
      <c r="M27" s="78">
        <v>1.0697000000000001</v>
      </c>
      <c r="N27" s="91">
        <v>0</v>
      </c>
      <c r="O27" s="80">
        <v>2.4352</v>
      </c>
      <c r="P27" s="100"/>
      <c r="Q27" s="100"/>
    </row>
    <row r="28" spans="1:18" ht="17.25" customHeight="1">
      <c r="A28" s="71" t="s">
        <v>181</v>
      </c>
      <c r="B28" s="82">
        <v>10.51</v>
      </c>
      <c r="C28" s="82">
        <v>23.91</v>
      </c>
      <c r="D28" s="82">
        <v>2.31</v>
      </c>
      <c r="E28" s="82">
        <v>18.14</v>
      </c>
      <c r="F28" s="82">
        <v>0.02</v>
      </c>
      <c r="G28" s="84">
        <v>0.73</v>
      </c>
      <c r="H28" s="82">
        <v>0</v>
      </c>
      <c r="I28" s="82">
        <v>0</v>
      </c>
      <c r="J28" s="92">
        <v>256.64999999999998</v>
      </c>
      <c r="K28" s="82">
        <v>165.78</v>
      </c>
      <c r="L28" s="82">
        <v>25.25</v>
      </c>
      <c r="M28" s="82">
        <v>43.27</v>
      </c>
      <c r="N28" s="92">
        <v>294.73999999999995</v>
      </c>
      <c r="O28" s="85">
        <v>251.83</v>
      </c>
      <c r="P28" s="100"/>
      <c r="Q28" s="100"/>
    </row>
    <row r="29" spans="1:18" ht="17.25" customHeight="1">
      <c r="A29" s="71" t="s">
        <v>129</v>
      </c>
      <c r="B29" s="82">
        <v>19.04</v>
      </c>
      <c r="C29" s="82">
        <v>23.19</v>
      </c>
      <c r="D29" s="82">
        <v>7.4000000000000003E-3</v>
      </c>
      <c r="E29" s="82">
        <v>0.39</v>
      </c>
      <c r="F29" s="82">
        <v>0</v>
      </c>
      <c r="G29" s="84">
        <v>0</v>
      </c>
      <c r="H29" s="82">
        <v>0</v>
      </c>
      <c r="I29" s="82">
        <v>0</v>
      </c>
      <c r="J29" s="92">
        <v>672.08</v>
      </c>
      <c r="K29" s="82">
        <v>517.12</v>
      </c>
      <c r="L29" s="82">
        <v>107.79</v>
      </c>
      <c r="M29" s="82">
        <v>102.24</v>
      </c>
      <c r="N29" s="92">
        <v>798.91740000000004</v>
      </c>
      <c r="O29" s="85">
        <v>642.94000000000005</v>
      </c>
      <c r="P29" s="100"/>
      <c r="Q29" s="100"/>
    </row>
    <row r="30" spans="1:18" ht="17.25" customHeight="1">
      <c r="A30" s="71" t="s">
        <v>182</v>
      </c>
      <c r="B30" s="82">
        <v>4.6399999999999997</v>
      </c>
      <c r="C30" s="82">
        <v>28.63</v>
      </c>
      <c r="D30" s="82">
        <v>0.57999999999999996</v>
      </c>
      <c r="E30" s="82">
        <v>5.63</v>
      </c>
      <c r="F30" s="82">
        <v>0</v>
      </c>
      <c r="G30" s="84">
        <v>0</v>
      </c>
      <c r="H30" s="82">
        <v>0</v>
      </c>
      <c r="I30" s="82">
        <v>0</v>
      </c>
      <c r="J30" s="92">
        <v>57.25</v>
      </c>
      <c r="K30" s="82">
        <v>84.44</v>
      </c>
      <c r="L30" s="82">
        <v>7.36</v>
      </c>
      <c r="M30" s="82">
        <v>26.64</v>
      </c>
      <c r="N30" s="92">
        <v>69.83</v>
      </c>
      <c r="O30" s="85">
        <v>145.33999999999997</v>
      </c>
      <c r="P30" s="100"/>
      <c r="Q30" s="100"/>
    </row>
    <row r="31" spans="1:18" ht="17.25" customHeight="1">
      <c r="A31" s="71" t="s">
        <v>183</v>
      </c>
      <c r="B31" s="82">
        <v>10.53</v>
      </c>
      <c r="C31" s="82">
        <v>27.93</v>
      </c>
      <c r="D31" s="82">
        <v>5.63</v>
      </c>
      <c r="E31" s="82">
        <v>16.37</v>
      </c>
      <c r="F31" s="83">
        <v>0</v>
      </c>
      <c r="G31" s="84">
        <v>0</v>
      </c>
      <c r="H31" s="82">
        <v>0</v>
      </c>
      <c r="I31" s="82">
        <v>0</v>
      </c>
      <c r="J31" s="92">
        <v>27.69</v>
      </c>
      <c r="K31" s="82">
        <v>24.27</v>
      </c>
      <c r="L31" s="82">
        <v>33.85</v>
      </c>
      <c r="M31" s="82">
        <v>46.23</v>
      </c>
      <c r="N31" s="92">
        <v>77.7</v>
      </c>
      <c r="O31" s="85">
        <v>114.79999999999998</v>
      </c>
      <c r="P31" s="100"/>
      <c r="Q31" s="100"/>
    </row>
    <row r="32" spans="1:18" ht="17.25" customHeight="1">
      <c r="A32" s="71" t="s">
        <v>130</v>
      </c>
      <c r="B32" s="82">
        <v>56.207099999999997</v>
      </c>
      <c r="C32" s="82">
        <v>98.6434</v>
      </c>
      <c r="D32" s="82">
        <v>3.7075</v>
      </c>
      <c r="E32" s="82">
        <v>18.193300000000001</v>
      </c>
      <c r="F32" s="83">
        <v>2.2557</v>
      </c>
      <c r="G32" s="84">
        <v>7.4836999999999998</v>
      </c>
      <c r="H32" s="82">
        <v>0</v>
      </c>
      <c r="I32" s="82">
        <v>4.2200000000000001E-2</v>
      </c>
      <c r="J32" s="92">
        <v>0.47760000000000002</v>
      </c>
      <c r="K32" s="82">
        <v>0.47760000000000002</v>
      </c>
      <c r="L32" s="82">
        <v>5.3402000000000003</v>
      </c>
      <c r="M32" s="82">
        <v>5.7310999999999996</v>
      </c>
      <c r="N32" s="92">
        <v>67.988100000000003</v>
      </c>
      <c r="O32" s="85">
        <v>130.57130000000001</v>
      </c>
      <c r="P32" s="100"/>
      <c r="Q32" s="100"/>
    </row>
    <row r="33" spans="1:17" ht="17.25" customHeight="1">
      <c r="A33" s="71" t="s">
        <v>185</v>
      </c>
      <c r="B33" s="82">
        <v>1.0499000000000001</v>
      </c>
      <c r="C33" s="82">
        <v>24.5017</v>
      </c>
      <c r="D33" s="82">
        <v>2.7843</v>
      </c>
      <c r="E33" s="82">
        <v>8.3691999999999993</v>
      </c>
      <c r="F33" s="83">
        <v>0</v>
      </c>
      <c r="G33" s="84">
        <v>0</v>
      </c>
      <c r="H33" s="82">
        <v>0</v>
      </c>
      <c r="I33" s="82">
        <v>0</v>
      </c>
      <c r="J33" s="92">
        <v>61.003700000000002</v>
      </c>
      <c r="K33" s="82">
        <v>75.979799999999997</v>
      </c>
      <c r="L33" s="82">
        <v>3.9588999999999999</v>
      </c>
      <c r="M33" s="82">
        <v>10.813000000000001</v>
      </c>
      <c r="N33" s="92">
        <v>68.796800000000005</v>
      </c>
      <c r="O33" s="85">
        <v>119.66369999999999</v>
      </c>
      <c r="P33" s="100"/>
      <c r="Q33" s="100"/>
    </row>
    <row r="34" spans="1:17" ht="17.25" customHeight="1" thickBot="1">
      <c r="A34" s="191" t="s">
        <v>189</v>
      </c>
      <c r="B34" s="187">
        <v>0</v>
      </c>
      <c r="C34" s="187">
        <v>0</v>
      </c>
      <c r="D34" s="187">
        <v>0</v>
      </c>
      <c r="E34" s="187">
        <v>0</v>
      </c>
      <c r="F34" s="188">
        <v>1.4800000000000001E-2</v>
      </c>
      <c r="G34" s="189">
        <v>0.14510000000000001</v>
      </c>
      <c r="H34" s="187">
        <v>0</v>
      </c>
      <c r="I34" s="187">
        <v>0</v>
      </c>
      <c r="J34" s="192">
        <v>10.0207</v>
      </c>
      <c r="K34" s="187">
        <v>13.045199999999999</v>
      </c>
      <c r="L34" s="187">
        <v>4.6730999999999998</v>
      </c>
      <c r="M34" s="187">
        <v>12.933999999999999</v>
      </c>
      <c r="N34" s="192">
        <v>14.708599999999999</v>
      </c>
      <c r="O34" s="193">
        <v>26.124299999999998</v>
      </c>
      <c r="P34" s="100"/>
      <c r="Q34" s="100"/>
    </row>
    <row r="35" spans="1:17" ht="17.25" customHeight="1" thickTop="1" thickBot="1">
      <c r="A35" s="73" t="s">
        <v>19</v>
      </c>
      <c r="B35" s="86">
        <v>2930.9413</v>
      </c>
      <c r="C35" s="86">
        <v>9328.948000000004</v>
      </c>
      <c r="D35" s="86">
        <v>113.64840000000002</v>
      </c>
      <c r="E35" s="86">
        <v>2273.5209999999993</v>
      </c>
      <c r="F35" s="87">
        <v>13.737</v>
      </c>
      <c r="G35" s="88">
        <v>632.22870000000012</v>
      </c>
      <c r="H35" s="86">
        <v>0</v>
      </c>
      <c r="I35" s="86">
        <v>4.6454999999999993</v>
      </c>
      <c r="J35" s="93">
        <v>31983.313699999999</v>
      </c>
      <c r="K35" s="86">
        <v>38658.580799999996</v>
      </c>
      <c r="L35" s="86">
        <v>13755.686400000001</v>
      </c>
      <c r="M35" s="86">
        <v>19947.187900000004</v>
      </c>
      <c r="N35" s="93">
        <v>48797.326799999981</v>
      </c>
      <c r="O35" s="89">
        <v>70845.111900000018</v>
      </c>
      <c r="P35" s="100"/>
      <c r="Q35" s="100"/>
    </row>
    <row r="36" spans="1:17">
      <c r="A36" s="142"/>
      <c r="P36" s="100"/>
      <c r="Q36" s="100"/>
    </row>
    <row r="37" spans="1:17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</sheetData>
  <mergeCells count="13">
    <mergeCell ref="J3:K3"/>
    <mergeCell ref="L3:M3"/>
    <mergeCell ref="N3:O3"/>
    <mergeCell ref="A1:O1"/>
    <mergeCell ref="A2:B2"/>
    <mergeCell ref="D2:E2"/>
    <mergeCell ref="J2:K2"/>
    <mergeCell ref="L2:M2"/>
    <mergeCell ref="A3:A4"/>
    <mergeCell ref="B3:C3"/>
    <mergeCell ref="D3:E3"/>
    <mergeCell ref="F3:G3"/>
    <mergeCell ref="H3:I3"/>
  </mergeCells>
  <phoneticPr fontId="3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A13" zoomScale="85" zoomScaleNormal="85" workbookViewId="0">
      <selection activeCell="H21" sqref="H21"/>
    </sheetView>
  </sheetViews>
  <sheetFormatPr defaultRowHeight="14.25"/>
  <cols>
    <col min="1" max="1" width="11.25" style="65" customWidth="1"/>
    <col min="2" max="3" width="17.5" style="65" customWidth="1"/>
    <col min="4" max="4" width="14.5" style="65" customWidth="1"/>
    <col min="5" max="5" width="18.375" style="65" customWidth="1"/>
    <col min="6" max="16384" width="9" style="65"/>
  </cols>
  <sheetData>
    <row r="1" spans="1:10" customFormat="1" ht="31.5" customHeight="1">
      <c r="A1" s="329" t="s">
        <v>236</v>
      </c>
      <c r="B1" s="329"/>
      <c r="C1" s="329"/>
      <c r="D1" s="329"/>
      <c r="E1" s="329"/>
    </row>
    <row r="2" spans="1:10" customFormat="1" ht="13.5" customHeight="1" thickBot="1">
      <c r="A2" s="330" t="s">
        <v>68</v>
      </c>
      <c r="B2" s="330"/>
      <c r="C2" s="330"/>
      <c r="D2" s="330"/>
      <c r="E2" s="163"/>
    </row>
    <row r="3" spans="1:10" ht="34.5" customHeight="1" thickBot="1">
      <c r="A3" s="122" t="s">
        <v>78</v>
      </c>
      <c r="B3" s="120" t="s">
        <v>117</v>
      </c>
      <c r="C3" s="120" t="s">
        <v>118</v>
      </c>
      <c r="D3" s="120" t="s">
        <v>119</v>
      </c>
      <c r="E3" s="172" t="s">
        <v>120</v>
      </c>
      <c r="F3" s="175"/>
    </row>
    <row r="4" spans="1:10" s="119" customFormat="1" ht="13.5" customHeight="1">
      <c r="A4" s="123" t="s">
        <v>161</v>
      </c>
      <c r="B4" s="124">
        <v>42444</v>
      </c>
      <c r="C4" s="124">
        <v>21371</v>
      </c>
      <c r="D4" s="124">
        <v>3085</v>
      </c>
      <c r="E4" s="173">
        <v>1067</v>
      </c>
      <c r="F4" s="176"/>
      <c r="J4" s="239"/>
    </row>
    <row r="5" spans="1:10" s="119" customFormat="1" ht="13.5" customHeight="1">
      <c r="A5" s="125" t="s">
        <v>162</v>
      </c>
      <c r="B5" s="124">
        <v>17074</v>
      </c>
      <c r="C5" s="124">
        <v>11632</v>
      </c>
      <c r="D5" s="124">
        <v>109</v>
      </c>
      <c r="E5" s="173">
        <v>108</v>
      </c>
      <c r="F5" s="176"/>
      <c r="J5" s="239"/>
    </row>
    <row r="6" spans="1:10" s="119" customFormat="1" ht="13.5" customHeight="1">
      <c r="A6" s="125" t="s">
        <v>163</v>
      </c>
      <c r="B6" s="124">
        <v>23658</v>
      </c>
      <c r="C6" s="124">
        <v>14696</v>
      </c>
      <c r="D6" s="124">
        <v>0</v>
      </c>
      <c r="E6" s="173">
        <v>892</v>
      </c>
      <c r="F6" s="176"/>
      <c r="J6" s="239"/>
    </row>
    <row r="7" spans="1:10" s="119" customFormat="1" ht="13.5" customHeight="1">
      <c r="A7" s="125" t="s">
        <v>164</v>
      </c>
      <c r="B7" s="124">
        <v>19337</v>
      </c>
      <c r="C7" s="124">
        <v>4068</v>
      </c>
      <c r="D7" s="124">
        <v>0</v>
      </c>
      <c r="E7" s="173">
        <v>398</v>
      </c>
      <c r="F7" s="176"/>
      <c r="J7" s="239"/>
    </row>
    <row r="8" spans="1:10" s="119" customFormat="1" ht="13.5" customHeight="1">
      <c r="A8" s="125" t="s">
        <v>165</v>
      </c>
      <c r="B8" s="124">
        <v>22496</v>
      </c>
      <c r="C8" s="124">
        <v>12913</v>
      </c>
      <c r="D8" s="124">
        <v>160</v>
      </c>
      <c r="E8" s="173">
        <v>491</v>
      </c>
      <c r="F8" s="176"/>
      <c r="J8" s="239"/>
    </row>
    <row r="9" spans="1:10" s="119" customFormat="1" ht="13.5" customHeight="1">
      <c r="A9" s="125" t="s">
        <v>166</v>
      </c>
      <c r="B9" s="124">
        <v>12997</v>
      </c>
      <c r="C9" s="124">
        <v>3781</v>
      </c>
      <c r="D9" s="124">
        <v>62</v>
      </c>
      <c r="E9" s="173">
        <v>2416</v>
      </c>
      <c r="F9" s="176"/>
    </row>
    <row r="10" spans="1:10" s="119" customFormat="1" ht="13.5" customHeight="1">
      <c r="A10" s="125" t="s">
        <v>167</v>
      </c>
      <c r="B10" s="124">
        <v>1046</v>
      </c>
      <c r="C10" s="124">
        <v>264</v>
      </c>
      <c r="D10" s="124">
        <v>8</v>
      </c>
      <c r="E10" s="173">
        <v>666</v>
      </c>
      <c r="F10" s="176"/>
    </row>
    <row r="11" spans="1:10" s="119" customFormat="1" ht="13.5" customHeight="1">
      <c r="A11" s="125" t="s">
        <v>17</v>
      </c>
      <c r="B11" s="124">
        <v>0</v>
      </c>
      <c r="C11" s="124">
        <v>0</v>
      </c>
      <c r="D11" s="124">
        <v>0</v>
      </c>
      <c r="E11" s="173">
        <v>0</v>
      </c>
      <c r="F11" s="176"/>
    </row>
    <row r="12" spans="1:10" s="119" customFormat="1" ht="13.5" customHeight="1">
      <c r="A12" s="125" t="s">
        <v>168</v>
      </c>
      <c r="B12" s="124">
        <v>8514</v>
      </c>
      <c r="C12" s="124">
        <v>4098</v>
      </c>
      <c r="D12" s="124">
        <v>0</v>
      </c>
      <c r="E12" s="173">
        <v>334</v>
      </c>
      <c r="F12" s="176"/>
    </row>
    <row r="13" spans="1:10" s="119" customFormat="1" ht="13.5" customHeight="1">
      <c r="A13" s="125" t="s">
        <v>169</v>
      </c>
      <c r="B13" s="124">
        <v>4341</v>
      </c>
      <c r="C13" s="124">
        <v>2287</v>
      </c>
      <c r="D13" s="124">
        <v>275</v>
      </c>
      <c r="E13" s="173">
        <v>2630</v>
      </c>
      <c r="F13" s="176"/>
    </row>
    <row r="14" spans="1:10" s="119" customFormat="1" ht="13.5" customHeight="1">
      <c r="A14" s="125" t="s">
        <v>170</v>
      </c>
      <c r="B14" s="124">
        <v>3200</v>
      </c>
      <c r="C14" s="124">
        <v>1708</v>
      </c>
      <c r="D14" s="124">
        <v>2</v>
      </c>
      <c r="E14" s="173">
        <v>51</v>
      </c>
      <c r="F14" s="176"/>
    </row>
    <row r="15" spans="1:10" s="119" customFormat="1" ht="13.5" customHeight="1">
      <c r="A15" s="125" t="s">
        <v>171</v>
      </c>
      <c r="B15" s="124">
        <v>2265</v>
      </c>
      <c r="C15" s="124">
        <v>777</v>
      </c>
      <c r="D15" s="124">
        <v>25</v>
      </c>
      <c r="E15" s="173">
        <v>82</v>
      </c>
      <c r="F15" s="176"/>
    </row>
    <row r="16" spans="1:10" s="119" customFormat="1" ht="13.5" customHeight="1">
      <c r="A16" s="125" t="s">
        <v>18</v>
      </c>
      <c r="B16" s="124">
        <v>1406</v>
      </c>
      <c r="C16" s="124">
        <v>244</v>
      </c>
      <c r="D16" s="124">
        <v>107</v>
      </c>
      <c r="E16" s="173">
        <v>989</v>
      </c>
      <c r="F16" s="176"/>
    </row>
    <row r="17" spans="1:6" s="119" customFormat="1" ht="13.5" customHeight="1">
      <c r="A17" s="125" t="s">
        <v>172</v>
      </c>
      <c r="B17" s="124">
        <v>1304</v>
      </c>
      <c r="C17" s="124">
        <v>410</v>
      </c>
      <c r="D17" s="124">
        <v>43</v>
      </c>
      <c r="E17" s="173">
        <v>402</v>
      </c>
      <c r="F17" s="176"/>
    </row>
    <row r="18" spans="1:6" s="119" customFormat="1" ht="13.5" customHeight="1">
      <c r="A18" s="125" t="s">
        <v>173</v>
      </c>
      <c r="B18" s="124">
        <v>808</v>
      </c>
      <c r="C18" s="124">
        <v>136</v>
      </c>
      <c r="D18" s="124">
        <v>10</v>
      </c>
      <c r="E18" s="173">
        <v>834</v>
      </c>
      <c r="F18" s="176"/>
    </row>
    <row r="19" spans="1:6" s="119" customFormat="1" ht="13.5" customHeight="1">
      <c r="A19" s="125" t="s">
        <v>174</v>
      </c>
      <c r="B19" s="124">
        <v>464</v>
      </c>
      <c r="C19" s="124">
        <v>292</v>
      </c>
      <c r="D19" s="124">
        <v>0</v>
      </c>
      <c r="E19" s="173">
        <v>0</v>
      </c>
      <c r="F19" s="176"/>
    </row>
    <row r="20" spans="1:6" s="119" customFormat="1" ht="13.5" customHeight="1">
      <c r="A20" s="125" t="s">
        <v>175</v>
      </c>
      <c r="B20" s="124">
        <v>326</v>
      </c>
      <c r="C20" s="124">
        <v>174</v>
      </c>
      <c r="D20" s="124">
        <v>4</v>
      </c>
      <c r="E20" s="173">
        <v>316</v>
      </c>
      <c r="F20" s="176"/>
    </row>
    <row r="21" spans="1:6" s="119" customFormat="1" ht="13.5" customHeight="1">
      <c r="A21" s="125" t="s">
        <v>176</v>
      </c>
      <c r="B21" s="124">
        <v>0</v>
      </c>
      <c r="C21" s="124">
        <v>0</v>
      </c>
      <c r="D21" s="124">
        <v>0</v>
      </c>
      <c r="E21" s="173">
        <v>1252</v>
      </c>
      <c r="F21" s="176"/>
    </row>
    <row r="22" spans="1:6" s="119" customFormat="1" ht="13.5" customHeight="1">
      <c r="A22" s="125" t="s">
        <v>137</v>
      </c>
      <c r="B22" s="124">
        <v>2148</v>
      </c>
      <c r="C22" s="124">
        <v>624</v>
      </c>
      <c r="D22" s="124">
        <v>46</v>
      </c>
      <c r="E22" s="173">
        <v>781</v>
      </c>
      <c r="F22" s="176"/>
    </row>
    <row r="23" spans="1:6" s="119" customFormat="1" ht="13.5" customHeight="1">
      <c r="A23" s="125" t="s">
        <v>177</v>
      </c>
      <c r="B23" s="124">
        <v>2820</v>
      </c>
      <c r="C23" s="124">
        <v>722</v>
      </c>
      <c r="D23" s="124">
        <v>16</v>
      </c>
      <c r="E23" s="173">
        <v>760</v>
      </c>
      <c r="F23" s="176"/>
    </row>
    <row r="24" spans="1:6" s="119" customFormat="1" ht="13.5" customHeight="1">
      <c r="A24" s="125" t="s">
        <v>178</v>
      </c>
      <c r="B24" s="124">
        <v>0</v>
      </c>
      <c r="C24" s="124">
        <v>0</v>
      </c>
      <c r="D24" s="124">
        <v>2</v>
      </c>
      <c r="E24" s="173">
        <v>0</v>
      </c>
      <c r="F24" s="176"/>
    </row>
    <row r="25" spans="1:6" s="119" customFormat="1" ht="13.5" customHeight="1">
      <c r="A25" s="125" t="s">
        <v>179</v>
      </c>
      <c r="B25" s="124">
        <v>3335</v>
      </c>
      <c r="C25" s="124">
        <v>1444</v>
      </c>
      <c r="D25" s="124">
        <v>12</v>
      </c>
      <c r="E25" s="173">
        <v>183</v>
      </c>
      <c r="F25" s="176"/>
    </row>
    <row r="26" spans="1:6" s="119" customFormat="1" ht="13.5" customHeight="1">
      <c r="A26" s="125" t="s">
        <v>180</v>
      </c>
      <c r="B26" s="124">
        <v>1</v>
      </c>
      <c r="C26" s="124">
        <v>0</v>
      </c>
      <c r="D26" s="124">
        <v>0</v>
      </c>
      <c r="E26" s="173">
        <v>0</v>
      </c>
      <c r="F26" s="176"/>
    </row>
    <row r="27" spans="1:6" s="119" customFormat="1" ht="13.5" customHeight="1">
      <c r="A27" s="126" t="s">
        <v>181</v>
      </c>
      <c r="B27" s="124">
        <v>0</v>
      </c>
      <c r="C27" s="124">
        <v>0</v>
      </c>
      <c r="D27" s="124">
        <v>23</v>
      </c>
      <c r="E27" s="173">
        <v>159</v>
      </c>
      <c r="F27" s="176"/>
    </row>
    <row r="28" spans="1:6" s="119" customFormat="1" ht="13.5" customHeight="1">
      <c r="A28" s="126" t="s">
        <v>129</v>
      </c>
      <c r="B28" s="124">
        <v>0</v>
      </c>
      <c r="C28" s="124">
        <v>0</v>
      </c>
      <c r="D28" s="124">
        <v>285</v>
      </c>
      <c r="E28" s="173">
        <v>0</v>
      </c>
      <c r="F28" s="176"/>
    </row>
    <row r="29" spans="1:6" s="119" customFormat="1" ht="13.5" customHeight="1">
      <c r="A29" s="126" t="s">
        <v>182</v>
      </c>
      <c r="B29" s="180">
        <v>0</v>
      </c>
      <c r="C29" s="180">
        <v>0</v>
      </c>
      <c r="D29" s="180">
        <v>0</v>
      </c>
      <c r="E29" s="181">
        <v>84</v>
      </c>
      <c r="F29" s="176"/>
    </row>
    <row r="30" spans="1:6" s="119" customFormat="1" ht="13.5" customHeight="1">
      <c r="A30" s="126" t="s">
        <v>183</v>
      </c>
      <c r="B30" s="185">
        <v>272</v>
      </c>
      <c r="C30" s="185">
        <v>118</v>
      </c>
      <c r="D30" s="185">
        <v>3</v>
      </c>
      <c r="E30" s="186">
        <v>480</v>
      </c>
      <c r="F30" s="176"/>
    </row>
    <row r="31" spans="1:6" s="119" customFormat="1" ht="13.5" customHeight="1">
      <c r="A31" s="126" t="s">
        <v>130</v>
      </c>
      <c r="B31" s="121">
        <v>3</v>
      </c>
      <c r="C31" s="121">
        <v>1</v>
      </c>
      <c r="D31" s="121">
        <v>24</v>
      </c>
      <c r="E31" s="174">
        <v>333</v>
      </c>
      <c r="F31" s="176"/>
    </row>
    <row r="32" spans="1:6" s="119" customFormat="1" ht="13.5" customHeight="1">
      <c r="A32" s="126" t="s">
        <v>185</v>
      </c>
      <c r="B32" s="121">
        <v>18</v>
      </c>
      <c r="C32" s="121">
        <v>4</v>
      </c>
      <c r="D32" s="121">
        <v>3</v>
      </c>
      <c r="E32" s="174">
        <v>58</v>
      </c>
      <c r="F32" s="176"/>
    </row>
    <row r="33" spans="1:7" s="119" customFormat="1" ht="13.5" customHeight="1" thickBot="1">
      <c r="A33" s="126" t="s">
        <v>190</v>
      </c>
      <c r="B33" s="121">
        <v>0</v>
      </c>
      <c r="C33" s="121">
        <v>0</v>
      </c>
      <c r="D33" s="121">
        <v>0</v>
      </c>
      <c r="E33" s="174">
        <v>239</v>
      </c>
      <c r="F33" s="176"/>
    </row>
    <row r="34" spans="1:7" s="119" customFormat="1" ht="13.5" customHeight="1" thickTop="1" thickBot="1">
      <c r="A34" s="127" t="s">
        <v>64</v>
      </c>
      <c r="B34" s="182">
        <v>170277</v>
      </c>
      <c r="C34" s="182">
        <v>81764</v>
      </c>
      <c r="D34" s="182">
        <v>4304</v>
      </c>
      <c r="E34" s="183">
        <v>16005</v>
      </c>
      <c r="F34" s="176"/>
    </row>
    <row r="35" spans="1:7">
      <c r="A35" s="184" t="s">
        <v>184</v>
      </c>
      <c r="G35" s="119"/>
    </row>
    <row r="36" spans="1:7">
      <c r="A36" s="184" t="s">
        <v>125</v>
      </c>
      <c r="G36" s="119"/>
    </row>
    <row r="37" spans="1:7">
      <c r="A37" s="184" t="s">
        <v>128</v>
      </c>
      <c r="G37" s="119"/>
    </row>
    <row r="38" spans="1:7">
      <c r="A38" s="184" t="s">
        <v>221</v>
      </c>
      <c r="G38" s="119"/>
    </row>
    <row r="39" spans="1:7">
      <c r="A39" s="184" t="s">
        <v>237</v>
      </c>
    </row>
  </sheetData>
  <mergeCells count="2">
    <mergeCell ref="A1:E1"/>
    <mergeCell ref="A2:D2"/>
  </mergeCells>
  <phoneticPr fontId="3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7"/>
  <sheetViews>
    <sheetView zoomScale="70" zoomScaleNormal="70" zoomScaleSheetLayoutView="100" workbookViewId="0">
      <selection activeCell="K5" sqref="K5:L34"/>
    </sheetView>
  </sheetViews>
  <sheetFormatPr defaultRowHeight="14.25"/>
  <cols>
    <col min="1" max="1" width="12.375" style="1" customWidth="1"/>
    <col min="2" max="2" width="11.75" style="1" customWidth="1"/>
    <col min="3" max="3" width="10.875" style="1" customWidth="1"/>
    <col min="4" max="4" width="11.75" style="1" customWidth="1"/>
    <col min="5" max="5" width="10.875" style="1" customWidth="1"/>
    <col min="6" max="6" width="15.125" style="1" customWidth="1"/>
    <col min="7" max="12" width="9.625" style="1" customWidth="1"/>
    <col min="13" max="16384" width="9" style="1"/>
  </cols>
  <sheetData>
    <row r="1" spans="1:13" ht="28.5" customHeight="1">
      <c r="A1" s="297" t="s">
        <v>223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3" s="2" customFormat="1" ht="16.5" customHeight="1" thickBot="1">
      <c r="A2" s="140" t="s">
        <v>8</v>
      </c>
      <c r="B2" s="140"/>
      <c r="C2" s="140"/>
      <c r="D2" s="141"/>
      <c r="E2" s="141"/>
      <c r="F2" s="141"/>
      <c r="G2" s="141"/>
      <c r="H2" s="304" t="s">
        <v>116</v>
      </c>
      <c r="I2" s="305"/>
      <c r="J2" s="305"/>
      <c r="K2" s="305"/>
      <c r="L2" s="305"/>
    </row>
    <row r="3" spans="1:13" s="3" customFormat="1" ht="18" customHeight="1">
      <c r="A3" s="302" t="s">
        <v>90</v>
      </c>
      <c r="B3" s="302" t="s">
        <v>79</v>
      </c>
      <c r="C3" s="302" t="s">
        <v>80</v>
      </c>
      <c r="D3" s="302" t="s">
        <v>81</v>
      </c>
      <c r="E3" s="302" t="s">
        <v>82</v>
      </c>
      <c r="F3" s="302" t="s">
        <v>126</v>
      </c>
      <c r="G3" s="299" t="s">
        <v>91</v>
      </c>
      <c r="H3" s="300" t="s">
        <v>83</v>
      </c>
      <c r="I3" s="299" t="s">
        <v>86</v>
      </c>
      <c r="J3" s="300"/>
      <c r="K3" s="299" t="s">
        <v>87</v>
      </c>
      <c r="L3" s="301"/>
      <c r="M3" s="137"/>
    </row>
    <row r="4" spans="1:13" s="3" customFormat="1" ht="18" customHeight="1" thickBot="1">
      <c r="A4" s="303"/>
      <c r="B4" s="303"/>
      <c r="C4" s="303"/>
      <c r="D4" s="303"/>
      <c r="E4" s="303"/>
      <c r="F4" s="303"/>
      <c r="G4" s="138" t="s">
        <v>84</v>
      </c>
      <c r="H4" s="138" t="s">
        <v>85</v>
      </c>
      <c r="I4" s="138" t="s">
        <v>84</v>
      </c>
      <c r="J4" s="138" t="s">
        <v>85</v>
      </c>
      <c r="K4" s="138" t="s">
        <v>88</v>
      </c>
      <c r="L4" s="139" t="s">
        <v>89</v>
      </c>
      <c r="M4" s="137"/>
    </row>
    <row r="5" spans="1:13" s="8" customFormat="1" ht="17.25" customHeight="1">
      <c r="A5" s="17" t="s">
        <v>138</v>
      </c>
      <c r="B5" s="37">
        <v>61952.381699999998</v>
      </c>
      <c r="C5" s="19">
        <v>0.16491607477478598</v>
      </c>
      <c r="D5" s="37">
        <v>540819.92119999998</v>
      </c>
      <c r="E5" s="19">
        <v>5.9485345877305695E-2</v>
      </c>
      <c r="F5" s="43">
        <v>0.29400628152030411</v>
      </c>
      <c r="G5" s="27">
        <v>34080.345000000001</v>
      </c>
      <c r="H5" s="27">
        <v>299389.8003</v>
      </c>
      <c r="I5" s="95">
        <v>384617</v>
      </c>
      <c r="J5" s="95">
        <v>2728381</v>
      </c>
      <c r="K5" s="27">
        <v>56107</v>
      </c>
      <c r="L5" s="28">
        <v>487760</v>
      </c>
    </row>
    <row r="6" spans="1:13" s="8" customFormat="1" ht="17.25" customHeight="1">
      <c r="A6" s="18" t="s">
        <v>139</v>
      </c>
      <c r="B6" s="38">
        <v>10480.7196</v>
      </c>
      <c r="C6" s="20">
        <v>5.369152873487959E-2</v>
      </c>
      <c r="D6" s="38">
        <v>95138.701100000006</v>
      </c>
      <c r="E6" s="20">
        <v>0.2412261403649163</v>
      </c>
      <c r="F6" s="44">
        <v>5.1720313255137297E-2</v>
      </c>
      <c r="G6" s="29">
        <v>4832.2386999999999</v>
      </c>
      <c r="H6" s="29">
        <v>44912.074099999998</v>
      </c>
      <c r="I6" s="79">
        <v>186715</v>
      </c>
      <c r="J6" s="79">
        <v>955557</v>
      </c>
      <c r="K6" s="29">
        <v>145479</v>
      </c>
      <c r="L6" s="30">
        <v>621017</v>
      </c>
    </row>
    <row r="7" spans="1:13" s="10" customFormat="1" ht="17.25" customHeight="1">
      <c r="A7" s="18" t="s">
        <v>140</v>
      </c>
      <c r="B7" s="12">
        <v>53811.529699999999</v>
      </c>
      <c r="C7" s="21">
        <v>5.3689959342880789E-2</v>
      </c>
      <c r="D7" s="12">
        <v>465993.39789999998</v>
      </c>
      <c r="E7" s="21">
        <v>0.1396873086609709</v>
      </c>
      <c r="F7" s="23">
        <v>0.25332829054372946</v>
      </c>
      <c r="G7" s="31">
        <v>23564.21</v>
      </c>
      <c r="H7" s="131">
        <v>204433.8118</v>
      </c>
      <c r="I7" s="132">
        <v>488664</v>
      </c>
      <c r="J7" s="128">
        <v>4108644</v>
      </c>
      <c r="K7" s="31">
        <v>551238</v>
      </c>
      <c r="L7" s="32">
        <v>2780758</v>
      </c>
    </row>
    <row r="8" spans="1:13" s="3" customFormat="1" ht="17.25" customHeight="1">
      <c r="A8" s="13" t="s">
        <v>141</v>
      </c>
      <c r="B8" s="12">
        <v>9471.1888999999992</v>
      </c>
      <c r="C8" s="21">
        <v>0.21121318056025107</v>
      </c>
      <c r="D8" s="12">
        <v>68534.834000000003</v>
      </c>
      <c r="E8" s="21">
        <v>-8.3196015615730756E-3</v>
      </c>
      <c r="F8" s="23">
        <v>3.7257635876729811E-2</v>
      </c>
      <c r="G8" s="31">
        <v>4536.8581000000004</v>
      </c>
      <c r="H8" s="131">
        <v>34446.641900000002</v>
      </c>
      <c r="I8" s="132">
        <v>55116</v>
      </c>
      <c r="J8" s="128">
        <v>602397</v>
      </c>
      <c r="K8" s="31">
        <v>5690</v>
      </c>
      <c r="L8" s="32">
        <v>52995</v>
      </c>
    </row>
    <row r="9" spans="1:13" s="3" customFormat="1" ht="17.25" customHeight="1">
      <c r="A9" s="13" t="s">
        <v>142</v>
      </c>
      <c r="B9" s="12">
        <v>1379.625</v>
      </c>
      <c r="C9" s="22">
        <v>-0.14549297831675079</v>
      </c>
      <c r="D9" s="12">
        <v>13388.1896</v>
      </c>
      <c r="E9" s="21">
        <v>0.12227771872705273</v>
      </c>
      <c r="F9" s="23">
        <v>7.2782301211296568E-3</v>
      </c>
      <c r="G9" s="31">
        <v>764.44920000000002</v>
      </c>
      <c r="H9" s="131">
        <v>6867.0987999999998</v>
      </c>
      <c r="I9" s="132">
        <v>11421</v>
      </c>
      <c r="J9" s="128">
        <v>121116</v>
      </c>
      <c r="K9" s="31">
        <v>1119</v>
      </c>
      <c r="L9" s="32">
        <v>10148</v>
      </c>
    </row>
    <row r="10" spans="1:13" s="3" customFormat="1" ht="17.25" customHeight="1">
      <c r="A10" s="13" t="s">
        <v>143</v>
      </c>
      <c r="B10" s="12">
        <v>2413.2872000000002</v>
      </c>
      <c r="C10" s="21">
        <v>3.0168521147743599E-2</v>
      </c>
      <c r="D10" s="12">
        <v>27574.533599999999</v>
      </c>
      <c r="E10" s="21">
        <v>0.10239751427643906</v>
      </c>
      <c r="F10" s="23">
        <v>1.4990361431961032E-2</v>
      </c>
      <c r="G10" s="31">
        <v>1485.9983</v>
      </c>
      <c r="H10" s="131">
        <v>13333.090700000001</v>
      </c>
      <c r="I10" s="132">
        <v>29477</v>
      </c>
      <c r="J10" s="128">
        <v>245264</v>
      </c>
      <c r="K10" s="31">
        <v>2239</v>
      </c>
      <c r="L10" s="32">
        <v>21850</v>
      </c>
    </row>
    <row r="11" spans="1:13" s="3" customFormat="1" ht="17.25" customHeight="1">
      <c r="A11" s="13" t="s">
        <v>144</v>
      </c>
      <c r="B11" s="12">
        <v>10628.5196</v>
      </c>
      <c r="C11" s="21">
        <v>0.57967486476553054</v>
      </c>
      <c r="D11" s="12">
        <v>76294.8076</v>
      </c>
      <c r="E11" s="21">
        <v>0.10904610729198572</v>
      </c>
      <c r="F11" s="23">
        <v>4.147619531472066E-2</v>
      </c>
      <c r="G11" s="31">
        <v>4905.2948999999999</v>
      </c>
      <c r="H11" s="131">
        <v>47517.861299999997</v>
      </c>
      <c r="I11" s="132">
        <v>40467</v>
      </c>
      <c r="J11" s="128">
        <v>353750</v>
      </c>
      <c r="K11" s="31">
        <v>6643</v>
      </c>
      <c r="L11" s="32">
        <v>60118</v>
      </c>
    </row>
    <row r="12" spans="1:13" s="9" customFormat="1" ht="17.25" customHeight="1">
      <c r="A12" s="13" t="s">
        <v>145</v>
      </c>
      <c r="B12" s="12">
        <v>12406.447099999999</v>
      </c>
      <c r="C12" s="21">
        <v>4.6141297295449357E-2</v>
      </c>
      <c r="D12" s="12">
        <v>107103.80929999999</v>
      </c>
      <c r="E12" s="21">
        <v>0.21613421488384033</v>
      </c>
      <c r="F12" s="23">
        <v>5.8224912719714299E-2</v>
      </c>
      <c r="G12" s="31">
        <v>5190.3357999999998</v>
      </c>
      <c r="H12" s="131">
        <v>42619.623500000002</v>
      </c>
      <c r="I12" s="132">
        <v>72813</v>
      </c>
      <c r="J12" s="128">
        <v>601201</v>
      </c>
      <c r="K12" s="31">
        <v>8340</v>
      </c>
      <c r="L12" s="32">
        <v>70172</v>
      </c>
    </row>
    <row r="13" spans="1:13" s="9" customFormat="1" ht="17.25" customHeight="1">
      <c r="A13" s="13" t="s">
        <v>146</v>
      </c>
      <c r="B13" s="12">
        <v>831.05</v>
      </c>
      <c r="C13" s="21">
        <v>-9.3007519617580026E-2</v>
      </c>
      <c r="D13" s="12">
        <v>6830.47</v>
      </c>
      <c r="E13" s="21">
        <v>-0.19852835054872975</v>
      </c>
      <c r="F13" s="23">
        <v>3.713252798232891E-3</v>
      </c>
      <c r="G13" s="31">
        <v>780.53</v>
      </c>
      <c r="H13" s="131">
        <v>1807.71</v>
      </c>
      <c r="I13" s="132">
        <v>744</v>
      </c>
      <c r="J13" s="128">
        <v>928</v>
      </c>
      <c r="K13" s="31">
        <v>9</v>
      </c>
      <c r="L13" s="32">
        <v>44</v>
      </c>
    </row>
    <row r="14" spans="1:13" s="3" customFormat="1" ht="17.25" customHeight="1">
      <c r="A14" s="13" t="s">
        <v>147</v>
      </c>
      <c r="B14" s="12">
        <v>7180.38</v>
      </c>
      <c r="C14" s="21">
        <v>1.3143357842203551E-2</v>
      </c>
      <c r="D14" s="12">
        <v>68154.320000000007</v>
      </c>
      <c r="E14" s="21">
        <v>0.25735097830095532</v>
      </c>
      <c r="F14" s="23">
        <v>3.7050776806231478E-2</v>
      </c>
      <c r="G14" s="31">
        <v>2902.84</v>
      </c>
      <c r="H14" s="131">
        <v>28457.95</v>
      </c>
      <c r="I14" s="132">
        <v>46463</v>
      </c>
      <c r="J14" s="128">
        <v>429221</v>
      </c>
      <c r="K14" s="31">
        <v>8176</v>
      </c>
      <c r="L14" s="32">
        <v>69465</v>
      </c>
    </row>
    <row r="15" spans="1:13" s="3" customFormat="1" ht="17.25" customHeight="1">
      <c r="A15" s="13" t="s">
        <v>148</v>
      </c>
      <c r="B15" s="12">
        <v>2647.1842999999999</v>
      </c>
      <c r="C15" s="21">
        <v>0.10353092387371499</v>
      </c>
      <c r="D15" s="12">
        <v>25049.817899999998</v>
      </c>
      <c r="E15" s="21">
        <v>-6.0125183943609106E-2</v>
      </c>
      <c r="F15" s="23">
        <v>1.3617848612525837E-2</v>
      </c>
      <c r="G15" s="31">
        <v>1523.8362999999999</v>
      </c>
      <c r="H15" s="131">
        <v>12067.460800000001</v>
      </c>
      <c r="I15" s="132">
        <v>207800</v>
      </c>
      <c r="J15" s="128">
        <v>574810</v>
      </c>
      <c r="K15" s="31">
        <v>2505</v>
      </c>
      <c r="L15" s="32">
        <v>22889</v>
      </c>
    </row>
    <row r="16" spans="1:13" s="3" customFormat="1" ht="17.25" customHeight="1">
      <c r="A16" s="13" t="s">
        <v>149</v>
      </c>
      <c r="B16" s="12">
        <v>1464.3889999999999</v>
      </c>
      <c r="C16" s="21">
        <v>0.15403995826385186</v>
      </c>
      <c r="D16" s="12">
        <v>9064.7474000000002</v>
      </c>
      <c r="E16" s="21">
        <v>-0.14536805427438371</v>
      </c>
      <c r="F16" s="23">
        <v>4.9278744578812768E-3</v>
      </c>
      <c r="G16" s="31">
        <v>668.06050000000005</v>
      </c>
      <c r="H16" s="131">
        <v>5332.0904</v>
      </c>
      <c r="I16" s="132">
        <v>7358</v>
      </c>
      <c r="J16" s="128">
        <v>48323</v>
      </c>
      <c r="K16" s="31">
        <v>930</v>
      </c>
      <c r="L16" s="32">
        <v>7832</v>
      </c>
    </row>
    <row r="17" spans="1:12" s="8" customFormat="1" ht="17.25" customHeight="1">
      <c r="A17" s="18" t="s">
        <v>150</v>
      </c>
      <c r="B17" s="12">
        <v>2121.1048000000001</v>
      </c>
      <c r="C17" s="21">
        <v>-5.6112446169237495E-3</v>
      </c>
      <c r="D17" s="12">
        <v>17867.172699999999</v>
      </c>
      <c r="E17" s="21">
        <v>2.9456963387708646E-2</v>
      </c>
      <c r="F17" s="23">
        <v>9.7131425838610404E-3</v>
      </c>
      <c r="G17" s="31">
        <v>1211.5772999999999</v>
      </c>
      <c r="H17" s="131">
        <v>8467.4637000000002</v>
      </c>
      <c r="I17" s="132">
        <v>14745</v>
      </c>
      <c r="J17" s="128">
        <v>72270</v>
      </c>
      <c r="K17" s="31">
        <v>1226</v>
      </c>
      <c r="L17" s="32">
        <v>11049</v>
      </c>
    </row>
    <row r="18" spans="1:12" s="3" customFormat="1" ht="17.25" customHeight="1">
      <c r="A18" s="13" t="s">
        <v>151</v>
      </c>
      <c r="B18" s="12">
        <v>298.66489999999999</v>
      </c>
      <c r="C18" s="21">
        <v>-6.2327835151235078E-2</v>
      </c>
      <c r="D18" s="12">
        <v>3345.7642999999998</v>
      </c>
      <c r="E18" s="21">
        <v>7.3943731142068314E-2</v>
      </c>
      <c r="F18" s="23">
        <v>1.8188599978043545E-3</v>
      </c>
      <c r="G18" s="31">
        <v>272.9794</v>
      </c>
      <c r="H18" s="131">
        <v>2082.8780000000002</v>
      </c>
      <c r="I18" s="132">
        <v>1926</v>
      </c>
      <c r="J18" s="128">
        <v>20707</v>
      </c>
      <c r="K18" s="31">
        <v>314</v>
      </c>
      <c r="L18" s="32">
        <v>3083</v>
      </c>
    </row>
    <row r="19" spans="1:12" s="3" customFormat="1" ht="17.25" customHeight="1">
      <c r="A19" s="13" t="s">
        <v>152</v>
      </c>
      <c r="B19" s="12">
        <v>7589.1953999999996</v>
      </c>
      <c r="C19" s="21">
        <v>3.9942677873202603E-2</v>
      </c>
      <c r="D19" s="12">
        <v>65952.504100000006</v>
      </c>
      <c r="E19" s="21">
        <v>0.19923346707142664</v>
      </c>
      <c r="F19" s="23">
        <v>3.5853802212701506E-2</v>
      </c>
      <c r="G19" s="31">
        <v>3218.3074999999999</v>
      </c>
      <c r="H19" s="131">
        <v>26110.3537</v>
      </c>
      <c r="I19" s="132">
        <v>34589</v>
      </c>
      <c r="J19" s="128">
        <v>375799</v>
      </c>
      <c r="K19" s="31">
        <v>4567</v>
      </c>
      <c r="L19" s="32">
        <v>49597</v>
      </c>
    </row>
    <row r="20" spans="1:12" s="3" customFormat="1" ht="17.25" customHeight="1">
      <c r="A20" s="13" t="s">
        <v>153</v>
      </c>
      <c r="B20" s="12">
        <v>2421.1226999999999</v>
      </c>
      <c r="C20" s="23">
        <v>1.0551934508777632</v>
      </c>
      <c r="D20" s="12">
        <v>14537.857099999999</v>
      </c>
      <c r="E20" s="23">
        <v>0.34757022487532652</v>
      </c>
      <c r="F20" s="23">
        <v>7.9032246034145374E-3</v>
      </c>
      <c r="G20" s="31">
        <v>737.64779999999996</v>
      </c>
      <c r="H20" s="131">
        <v>6758.7586000000001</v>
      </c>
      <c r="I20" s="132">
        <v>68507</v>
      </c>
      <c r="J20" s="128">
        <v>521299</v>
      </c>
      <c r="K20" s="31">
        <v>1112</v>
      </c>
      <c r="L20" s="32">
        <v>8143</v>
      </c>
    </row>
    <row r="21" spans="1:12" s="3" customFormat="1" ht="17.25" customHeight="1">
      <c r="A21" s="13" t="s">
        <v>154</v>
      </c>
      <c r="B21" s="12">
        <v>1291.5346999999999</v>
      </c>
      <c r="C21" s="21">
        <v>0.48891751745381762</v>
      </c>
      <c r="D21" s="12">
        <v>11934.420700000001</v>
      </c>
      <c r="E21" s="21">
        <v>0.1952354730178445</v>
      </c>
      <c r="F21" s="23">
        <v>6.4879167992193129E-3</v>
      </c>
      <c r="G21" s="31">
        <v>649.42190000000005</v>
      </c>
      <c r="H21" s="131">
        <v>5773.2932000000001</v>
      </c>
      <c r="I21" s="132">
        <v>4588</v>
      </c>
      <c r="J21" s="128">
        <v>30440</v>
      </c>
      <c r="K21" s="31">
        <v>1944</v>
      </c>
      <c r="L21" s="32">
        <v>15041</v>
      </c>
    </row>
    <row r="22" spans="1:12" s="3" customFormat="1" ht="17.25" customHeight="1">
      <c r="A22" s="13" t="s">
        <v>155</v>
      </c>
      <c r="B22" s="12">
        <v>1334.3839</v>
      </c>
      <c r="C22" s="21">
        <v>6.1233194254224577E-2</v>
      </c>
      <c r="D22" s="12">
        <v>11945.001700000001</v>
      </c>
      <c r="E22" s="21">
        <v>-0.13039338391441291</v>
      </c>
      <c r="F22" s="23">
        <v>6.493668955053114E-3</v>
      </c>
      <c r="G22" s="31">
        <v>611.41229999999996</v>
      </c>
      <c r="H22" s="131">
        <v>5439.1289999999999</v>
      </c>
      <c r="I22" s="132">
        <v>15067</v>
      </c>
      <c r="J22" s="128">
        <v>99224</v>
      </c>
      <c r="K22" s="31">
        <v>696</v>
      </c>
      <c r="L22" s="32">
        <v>6262</v>
      </c>
    </row>
    <row r="23" spans="1:12" s="3" customFormat="1" ht="17.25" customHeight="1">
      <c r="A23" s="14" t="s">
        <v>156</v>
      </c>
      <c r="B23" s="39">
        <v>982.75570000000005</v>
      </c>
      <c r="C23" s="24">
        <v>-0.11374361723252968</v>
      </c>
      <c r="D23" s="39">
        <v>29329.720399999998</v>
      </c>
      <c r="E23" s="24">
        <v>-0.20439228472882498</v>
      </c>
      <c r="F23" s="45">
        <v>1.5944534760666294E-2</v>
      </c>
      <c r="G23" s="33">
        <v>2009.24</v>
      </c>
      <c r="H23" s="133">
        <v>9576.4066999999995</v>
      </c>
      <c r="I23" s="134">
        <v>5302</v>
      </c>
      <c r="J23" s="129">
        <v>107098</v>
      </c>
      <c r="K23" s="33">
        <v>1498</v>
      </c>
      <c r="L23" s="34">
        <v>12558</v>
      </c>
    </row>
    <row r="24" spans="1:12" s="3" customFormat="1" ht="17.25" customHeight="1">
      <c r="A24" s="14" t="s">
        <v>157</v>
      </c>
      <c r="B24" s="39">
        <v>12123.319299999999</v>
      </c>
      <c r="C24" s="24">
        <v>0.16327190300638517</v>
      </c>
      <c r="D24" s="39">
        <v>97048.469299999997</v>
      </c>
      <c r="E24" s="24">
        <v>0.21036514567326625</v>
      </c>
      <c r="F24" s="45">
        <v>5.2758521769723579E-2</v>
      </c>
      <c r="G24" s="33">
        <v>5745.7443999999996</v>
      </c>
      <c r="H24" s="133">
        <v>51810.298999999999</v>
      </c>
      <c r="I24" s="134">
        <v>87355</v>
      </c>
      <c r="J24" s="129">
        <v>631491</v>
      </c>
      <c r="K24" s="33">
        <v>9388</v>
      </c>
      <c r="L24" s="34">
        <v>84045</v>
      </c>
    </row>
    <row r="25" spans="1:12" s="3" customFormat="1" ht="17.25" customHeight="1">
      <c r="A25" s="14" t="s">
        <v>212</v>
      </c>
      <c r="B25" s="39">
        <v>1864.0857000000001</v>
      </c>
      <c r="C25" s="24">
        <v>0.25671353507242634</v>
      </c>
      <c r="D25" s="39">
        <v>13304.128500000001</v>
      </c>
      <c r="E25" s="24">
        <v>0.27947658764820371</v>
      </c>
      <c r="F25" s="45">
        <v>7.2325319312836391E-3</v>
      </c>
      <c r="G25" s="33">
        <v>757.80160000000001</v>
      </c>
      <c r="H25" s="133">
        <v>4343.2951999999996</v>
      </c>
      <c r="I25" s="134">
        <v>10169</v>
      </c>
      <c r="J25" s="129">
        <v>68265</v>
      </c>
      <c r="K25" s="33">
        <v>1249</v>
      </c>
      <c r="L25" s="34">
        <v>9949</v>
      </c>
    </row>
    <row r="26" spans="1:12" s="3" customFormat="1" ht="17.25" customHeight="1">
      <c r="A26" s="14" t="s">
        <v>158</v>
      </c>
      <c r="B26" s="39">
        <v>1618.7295999999999</v>
      </c>
      <c r="C26" s="24">
        <v>0.2526102792642273</v>
      </c>
      <c r="D26" s="39">
        <v>9931.6216000000004</v>
      </c>
      <c r="E26" s="24">
        <v>-0.15725515386279842</v>
      </c>
      <c r="F26" s="45">
        <v>5.3991338366452413E-3</v>
      </c>
      <c r="G26" s="33">
        <v>507.83850000000001</v>
      </c>
      <c r="H26" s="133">
        <v>4847.3073999999997</v>
      </c>
      <c r="I26" s="134">
        <v>13954</v>
      </c>
      <c r="J26" s="129">
        <v>93601</v>
      </c>
      <c r="K26" s="33">
        <v>947</v>
      </c>
      <c r="L26" s="34">
        <v>9030</v>
      </c>
    </row>
    <row r="27" spans="1:12" s="3" customFormat="1" ht="17.25" customHeight="1">
      <c r="A27" s="14" t="s">
        <v>75</v>
      </c>
      <c r="B27" s="39">
        <v>3114.2993000000001</v>
      </c>
      <c r="C27" s="24">
        <v>-6.495789382221151E-2</v>
      </c>
      <c r="D27" s="39">
        <v>21306.5118</v>
      </c>
      <c r="E27" s="24">
        <v>9.1602089702268241E-2</v>
      </c>
      <c r="F27" s="45">
        <v>1.1582872710359919E-2</v>
      </c>
      <c r="G27" s="33">
        <v>773.36</v>
      </c>
      <c r="H27" s="133">
        <v>7590.3870999999999</v>
      </c>
      <c r="I27" s="134">
        <v>7331</v>
      </c>
      <c r="J27" s="129">
        <v>56007</v>
      </c>
      <c r="K27" s="33">
        <v>1084</v>
      </c>
      <c r="L27" s="34">
        <v>9748</v>
      </c>
    </row>
    <row r="28" spans="1:12" s="3" customFormat="1" ht="17.25" customHeight="1">
      <c r="A28" s="14" t="s">
        <v>159</v>
      </c>
      <c r="B28" s="39">
        <v>1003.2496</v>
      </c>
      <c r="C28" s="24">
        <v>6.0625516106977972E-2</v>
      </c>
      <c r="D28" s="39">
        <v>8037.4375</v>
      </c>
      <c r="E28" s="24">
        <v>-6.4777031103657623E-2</v>
      </c>
      <c r="F28" s="45">
        <v>4.3693973163628523E-3</v>
      </c>
      <c r="G28" s="33">
        <v>579.34709999999995</v>
      </c>
      <c r="H28" s="133">
        <v>5858.4345000000003</v>
      </c>
      <c r="I28" s="134">
        <v>5629</v>
      </c>
      <c r="J28" s="129">
        <v>37709</v>
      </c>
      <c r="K28" s="33">
        <v>907</v>
      </c>
      <c r="L28" s="34">
        <v>9918</v>
      </c>
    </row>
    <row r="29" spans="1:12" s="3" customFormat="1" ht="17.25" customHeight="1">
      <c r="A29" s="14" t="s">
        <v>160</v>
      </c>
      <c r="B29" s="39">
        <v>495.58</v>
      </c>
      <c r="C29" s="24">
        <v>-0.94744917814450791</v>
      </c>
      <c r="D29" s="39">
        <v>11914.01</v>
      </c>
      <c r="E29" s="204">
        <v>0.11916452568937896</v>
      </c>
      <c r="F29" s="45">
        <v>6.4768209172538123E-3</v>
      </c>
      <c r="G29" s="33">
        <v>234.17</v>
      </c>
      <c r="H29" s="133">
        <v>482.16</v>
      </c>
      <c r="I29" s="134">
        <v>39</v>
      </c>
      <c r="J29" s="129">
        <v>503</v>
      </c>
      <c r="K29" s="33">
        <v>54</v>
      </c>
      <c r="L29" s="34">
        <v>325</v>
      </c>
    </row>
    <row r="30" spans="1:12" s="3" customFormat="1" ht="17.25" customHeight="1">
      <c r="A30" s="205" t="s">
        <v>194</v>
      </c>
      <c r="B30" s="206">
        <v>217.61</v>
      </c>
      <c r="C30" s="207">
        <v>0.15860930678309026</v>
      </c>
      <c r="D30" s="206">
        <v>3533.84</v>
      </c>
      <c r="E30" s="208">
        <v>1.0995395538127917</v>
      </c>
      <c r="F30" s="209">
        <v>1.9211037115319035E-3</v>
      </c>
      <c r="G30" s="210">
        <v>326.88</v>
      </c>
      <c r="H30" s="211">
        <v>1749.55</v>
      </c>
      <c r="I30" s="212">
        <v>1320</v>
      </c>
      <c r="J30" s="213">
        <v>21254</v>
      </c>
      <c r="K30" s="210">
        <v>584</v>
      </c>
      <c r="L30" s="214">
        <v>4673</v>
      </c>
    </row>
    <row r="31" spans="1:12" s="3" customFormat="1" ht="17.25" customHeight="1">
      <c r="A31" s="227" t="s">
        <v>196</v>
      </c>
      <c r="B31" s="228">
        <v>969.15970000000004</v>
      </c>
      <c r="C31" s="229">
        <v>-0.14329552698046222</v>
      </c>
      <c r="D31" s="228">
        <v>11574.9427</v>
      </c>
      <c r="E31" s="230">
        <v>0.13086356393294318</v>
      </c>
      <c r="F31" s="231">
        <v>6.2924935429275542E-3</v>
      </c>
      <c r="G31" s="232">
        <v>545.84199999999998</v>
      </c>
      <c r="H31" s="233">
        <v>4760.6388999999999</v>
      </c>
      <c r="I31" s="234">
        <v>4574</v>
      </c>
      <c r="J31" s="235">
        <v>57694</v>
      </c>
      <c r="K31" s="232">
        <v>1305</v>
      </c>
      <c r="L31" s="236">
        <v>12753</v>
      </c>
    </row>
    <row r="32" spans="1:12" s="3" customFormat="1" ht="17.25" customHeight="1">
      <c r="A32" s="227" t="s">
        <v>224</v>
      </c>
      <c r="B32" s="228">
        <v>229.54</v>
      </c>
      <c r="C32" s="229">
        <v>-4.9917218543046316E-2</v>
      </c>
      <c r="D32" s="228">
        <v>3877.43</v>
      </c>
      <c r="E32" s="230">
        <v>2.6667738427348806</v>
      </c>
      <c r="F32" s="231">
        <v>2.10788976416735E-3</v>
      </c>
      <c r="G32" s="232">
        <v>53.99</v>
      </c>
      <c r="H32" s="233">
        <v>288.95</v>
      </c>
      <c r="I32" s="234">
        <v>1395</v>
      </c>
      <c r="J32" s="235">
        <v>13875</v>
      </c>
      <c r="K32" s="232">
        <v>169</v>
      </c>
      <c r="L32" s="236">
        <v>979</v>
      </c>
    </row>
    <row r="33" spans="1:12" s="3" customFormat="1" ht="17.25" customHeight="1" thickBot="1">
      <c r="A33" s="215" t="s">
        <v>225</v>
      </c>
      <c r="B33" s="216">
        <v>72.212299999999999</v>
      </c>
      <c r="C33" s="217" t="s">
        <v>10</v>
      </c>
      <c r="D33" s="216">
        <v>95.857600000000005</v>
      </c>
      <c r="E33" s="218" t="s">
        <v>10</v>
      </c>
      <c r="F33" s="219">
        <v>5.2111128726411098E-5</v>
      </c>
      <c r="G33" s="220">
        <v>0.23139999999999999</v>
      </c>
      <c r="H33" s="221">
        <v>0.23139999999999999</v>
      </c>
      <c r="I33" s="222">
        <v>298</v>
      </c>
      <c r="J33" s="223">
        <v>399</v>
      </c>
      <c r="K33" s="220">
        <v>4</v>
      </c>
      <c r="L33" s="224">
        <v>4</v>
      </c>
    </row>
    <row r="34" spans="1:12" s="3" customFormat="1" ht="17.25" customHeight="1" thickTop="1" thickBot="1">
      <c r="A34" s="15" t="s">
        <v>19</v>
      </c>
      <c r="B34" s="40">
        <v>212413.24969999996</v>
      </c>
      <c r="C34" s="25">
        <v>6.815605451306106E-2</v>
      </c>
      <c r="D34" s="40">
        <v>1839484.2395999995</v>
      </c>
      <c r="E34" s="26">
        <v>0.10824160173890673</v>
      </c>
      <c r="F34" s="46">
        <v>1</v>
      </c>
      <c r="G34" s="35">
        <v>103470.78800000003</v>
      </c>
      <c r="H34" s="135">
        <v>887124.75000000012</v>
      </c>
      <c r="I34" s="136">
        <v>1808443</v>
      </c>
      <c r="J34" s="130">
        <v>12977227</v>
      </c>
      <c r="K34" s="35">
        <v>815523</v>
      </c>
      <c r="L34" s="36">
        <v>4452205</v>
      </c>
    </row>
    <row r="35" spans="1:12" ht="14.25" customHeight="1"/>
    <row r="36" spans="1:12" ht="14.25" customHeight="1"/>
    <row r="37" spans="1:12" ht="14.25" customHeight="1"/>
    <row r="38" spans="1:12" ht="14.25" customHeight="1"/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mergeCells count="11">
    <mergeCell ref="A1:L1"/>
    <mergeCell ref="I3:J3"/>
    <mergeCell ref="K3:L3"/>
    <mergeCell ref="G3:H3"/>
    <mergeCell ref="A3:A4"/>
    <mergeCell ref="B3:B4"/>
    <mergeCell ref="C3:C4"/>
    <mergeCell ref="D3:D4"/>
    <mergeCell ref="E3:E4"/>
    <mergeCell ref="H2:L2"/>
    <mergeCell ref="F3:F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5"/>
  <sheetViews>
    <sheetView showGridLines="0" zoomScale="70" zoomScaleNormal="70" workbookViewId="0">
      <selection activeCell="X24" sqref="X24"/>
    </sheetView>
  </sheetViews>
  <sheetFormatPr defaultRowHeight="14.25"/>
  <cols>
    <col min="1" max="1" width="13.375" customWidth="1"/>
    <col min="2" max="23" width="10.25" customWidth="1"/>
  </cols>
  <sheetData>
    <row r="1" spans="1:24" ht="25.5">
      <c r="A1" s="308" t="s">
        <v>226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4" ht="15" thickBot="1">
      <c r="A2" s="309" t="s">
        <v>47</v>
      </c>
      <c r="B2" s="309"/>
      <c r="C2" s="111"/>
      <c r="D2" s="309" t="s">
        <v>51</v>
      </c>
      <c r="E2" s="309"/>
      <c r="L2" s="309"/>
      <c r="M2" s="309"/>
    </row>
    <row r="3" spans="1:24" ht="18" customHeight="1">
      <c r="A3" s="310" t="s">
        <v>58</v>
      </c>
      <c r="B3" s="306" t="s">
        <v>40</v>
      </c>
      <c r="C3" s="306"/>
      <c r="D3" s="306" t="s">
        <v>92</v>
      </c>
      <c r="E3" s="306" t="s">
        <v>48</v>
      </c>
      <c r="F3" s="306" t="s">
        <v>93</v>
      </c>
      <c r="G3" s="306" t="s">
        <v>43</v>
      </c>
      <c r="H3" s="306" t="s">
        <v>94</v>
      </c>
      <c r="I3" s="306" t="s">
        <v>44</v>
      </c>
      <c r="J3" s="306" t="s">
        <v>95</v>
      </c>
      <c r="K3" s="306" t="s">
        <v>50</v>
      </c>
      <c r="L3" s="306" t="s">
        <v>96</v>
      </c>
      <c r="M3" s="306" t="s">
        <v>46</v>
      </c>
      <c r="N3" s="306" t="s">
        <v>97</v>
      </c>
      <c r="O3" s="306"/>
      <c r="P3" s="306" t="s">
        <v>123</v>
      </c>
      <c r="Q3" s="306" t="s">
        <v>48</v>
      </c>
      <c r="R3" s="306" t="s">
        <v>98</v>
      </c>
      <c r="S3" s="306" t="s">
        <v>43</v>
      </c>
      <c r="T3" s="306" t="s">
        <v>99</v>
      </c>
      <c r="U3" s="306" t="s">
        <v>44</v>
      </c>
      <c r="V3" s="306" t="s">
        <v>100</v>
      </c>
      <c r="W3" s="307" t="s">
        <v>50</v>
      </c>
    </row>
    <row r="4" spans="1:24" s="143" customFormat="1" ht="18" customHeight="1" thickBot="1">
      <c r="A4" s="311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4" t="s">
        <v>67</v>
      </c>
      <c r="N4" s="144" t="s">
        <v>66</v>
      </c>
      <c r="O4" s="144" t="s">
        <v>67</v>
      </c>
      <c r="P4" s="144" t="s">
        <v>66</v>
      </c>
      <c r="Q4" s="144" t="s">
        <v>67</v>
      </c>
      <c r="R4" s="144" t="s">
        <v>66</v>
      </c>
      <c r="S4" s="144" t="s">
        <v>67</v>
      </c>
      <c r="T4" s="144" t="s">
        <v>66</v>
      </c>
      <c r="U4" s="144" t="s">
        <v>67</v>
      </c>
      <c r="V4" s="144" t="s">
        <v>66</v>
      </c>
      <c r="W4" s="145" t="s">
        <v>67</v>
      </c>
    </row>
    <row r="5" spans="1:24" ht="17.25" customHeight="1">
      <c r="A5" s="68" t="s">
        <v>138</v>
      </c>
      <c r="B5" s="75">
        <v>157782.4332</v>
      </c>
      <c r="C5" s="75">
        <v>88831.887499999997</v>
      </c>
      <c r="D5" s="75">
        <v>16036.973900000001</v>
      </c>
      <c r="E5" s="75">
        <v>7553.2358000000004</v>
      </c>
      <c r="F5" s="75">
        <v>58351.637499999997</v>
      </c>
      <c r="G5" s="76">
        <v>31561.095000000001</v>
      </c>
      <c r="H5" s="75">
        <v>58594.328300000001</v>
      </c>
      <c r="I5" s="75">
        <v>26724.058499999999</v>
      </c>
      <c r="J5" s="90">
        <v>45546.414700000001</v>
      </c>
      <c r="K5" s="75">
        <v>28009.8773</v>
      </c>
      <c r="L5" s="75">
        <v>53953.490299999998</v>
      </c>
      <c r="M5" s="94">
        <v>32951.362999999998</v>
      </c>
      <c r="N5" s="94">
        <v>25636.132799999999</v>
      </c>
      <c r="O5" s="75">
        <v>11056.585499999999</v>
      </c>
      <c r="P5" s="75">
        <v>15791.592699999999</v>
      </c>
      <c r="Q5" s="75">
        <v>7987.7952999999998</v>
      </c>
      <c r="R5" s="75">
        <v>46634.878599999996</v>
      </c>
      <c r="S5" s="76">
        <v>26737.206099999999</v>
      </c>
      <c r="T5" s="75">
        <v>62492.038800000002</v>
      </c>
      <c r="U5" s="75">
        <v>37976.695800000001</v>
      </c>
      <c r="V5" s="90">
        <v>540819.92080000008</v>
      </c>
      <c r="W5" s="77">
        <v>299389.79979999998</v>
      </c>
    </row>
    <row r="6" spans="1:24" ht="17.25" customHeight="1">
      <c r="A6" s="67" t="s">
        <v>139</v>
      </c>
      <c r="B6" s="78">
        <v>49596.977099999996</v>
      </c>
      <c r="C6" s="78">
        <v>24265.386999999999</v>
      </c>
      <c r="D6" s="78">
        <v>3288.3314999999998</v>
      </c>
      <c r="E6" s="78">
        <v>1640.4755</v>
      </c>
      <c r="F6" s="78">
        <v>6065.1668</v>
      </c>
      <c r="G6" s="79">
        <v>2921.3018000000002</v>
      </c>
      <c r="H6" s="78">
        <v>7010.2655999999997</v>
      </c>
      <c r="I6" s="78">
        <v>3421.2691</v>
      </c>
      <c r="J6" s="91">
        <v>7205.3594999999996</v>
      </c>
      <c r="K6" s="78">
        <v>3799.252</v>
      </c>
      <c r="L6" s="78">
        <v>2893.8247999999999</v>
      </c>
      <c r="M6" s="78">
        <v>1549.72</v>
      </c>
      <c r="N6" s="78">
        <v>3328.5576000000001</v>
      </c>
      <c r="O6" s="78">
        <v>731.52829999999994</v>
      </c>
      <c r="P6" s="78">
        <v>2023.2945</v>
      </c>
      <c r="Q6" s="78">
        <v>1022.3276</v>
      </c>
      <c r="R6" s="78">
        <v>4071.5790999999999</v>
      </c>
      <c r="S6" s="79">
        <v>1752.2174</v>
      </c>
      <c r="T6" s="78">
        <v>9655.3446000000004</v>
      </c>
      <c r="U6" s="78">
        <v>3808.5954000000002</v>
      </c>
      <c r="V6" s="91">
        <v>95138.701100000006</v>
      </c>
      <c r="W6" s="80">
        <v>44912.074099999998</v>
      </c>
    </row>
    <row r="7" spans="1:24" ht="17.25" customHeight="1">
      <c r="A7" s="67" t="s">
        <v>140</v>
      </c>
      <c r="B7" s="78">
        <v>302730.43599999999</v>
      </c>
      <c r="C7" s="78">
        <v>128210.9553</v>
      </c>
      <c r="D7" s="78">
        <v>4304.3096999999998</v>
      </c>
      <c r="E7" s="78">
        <v>1899.5233000000001</v>
      </c>
      <c r="F7" s="78">
        <v>18863.5501</v>
      </c>
      <c r="G7" s="79">
        <v>10196.7371</v>
      </c>
      <c r="H7" s="78">
        <v>31264.050899999998</v>
      </c>
      <c r="I7" s="78">
        <v>13548.3505</v>
      </c>
      <c r="J7" s="91">
        <v>25818.848399999999</v>
      </c>
      <c r="K7" s="78">
        <v>10754.2379</v>
      </c>
      <c r="L7" s="78">
        <v>16702.176899999999</v>
      </c>
      <c r="M7" s="78">
        <v>7334.1513999999997</v>
      </c>
      <c r="N7" s="78">
        <v>10398.347400000001</v>
      </c>
      <c r="O7" s="78">
        <v>4442.3197</v>
      </c>
      <c r="P7" s="78">
        <v>3467.4423000000002</v>
      </c>
      <c r="Q7" s="78">
        <v>1714.1042</v>
      </c>
      <c r="R7" s="78">
        <v>16822.361499999999</v>
      </c>
      <c r="S7" s="79">
        <v>9030.4791999999998</v>
      </c>
      <c r="T7" s="78">
        <v>35621.874100000001</v>
      </c>
      <c r="U7" s="78">
        <v>17302.952799999999</v>
      </c>
      <c r="V7" s="91">
        <v>465993.39730000001</v>
      </c>
      <c r="W7" s="80">
        <v>204433.81140000001</v>
      </c>
    </row>
    <row r="8" spans="1:24" ht="17.25" customHeight="1">
      <c r="A8" s="67" t="s">
        <v>141</v>
      </c>
      <c r="B8" s="78">
        <v>42785.477700000003</v>
      </c>
      <c r="C8" s="78">
        <v>21065.252</v>
      </c>
      <c r="D8" s="78">
        <v>1870.1907000000001</v>
      </c>
      <c r="E8" s="78">
        <v>897.82669999999996</v>
      </c>
      <c r="F8" s="78">
        <v>1735.5043000000001</v>
      </c>
      <c r="G8" s="79">
        <v>836.83680000000004</v>
      </c>
      <c r="H8" s="78">
        <v>3662.7305999999999</v>
      </c>
      <c r="I8" s="78">
        <v>1322.8742</v>
      </c>
      <c r="J8" s="91">
        <v>2054.0904999999998</v>
      </c>
      <c r="K8" s="78">
        <v>1190.3499999999999</v>
      </c>
      <c r="L8" s="78">
        <v>2665.3708999999999</v>
      </c>
      <c r="M8" s="78">
        <v>1644.6757</v>
      </c>
      <c r="N8" s="78">
        <v>2117.3851</v>
      </c>
      <c r="O8" s="78">
        <v>1208.5766000000001</v>
      </c>
      <c r="P8" s="78">
        <v>1267.4087999999999</v>
      </c>
      <c r="Q8" s="78">
        <v>772.92909999999995</v>
      </c>
      <c r="R8" s="78">
        <v>2560.0337</v>
      </c>
      <c r="S8" s="79">
        <v>1506.0779</v>
      </c>
      <c r="T8" s="78">
        <v>7816.6413000000002</v>
      </c>
      <c r="U8" s="78">
        <v>4001.2424999999998</v>
      </c>
      <c r="V8" s="91">
        <v>68534.833599999998</v>
      </c>
      <c r="W8" s="80">
        <v>34446.641499999998</v>
      </c>
    </row>
    <row r="9" spans="1:24" ht="17.25" customHeight="1">
      <c r="A9" s="67" t="s">
        <v>142</v>
      </c>
      <c r="B9" s="78">
        <v>8600.6057999999994</v>
      </c>
      <c r="C9" s="78">
        <v>4323.1808000000001</v>
      </c>
      <c r="D9" s="81">
        <v>0</v>
      </c>
      <c r="E9" s="78">
        <v>0</v>
      </c>
      <c r="F9" s="78">
        <v>268.06459999999998</v>
      </c>
      <c r="G9" s="79">
        <v>49.338200000000001</v>
      </c>
      <c r="H9" s="78">
        <v>502.71480000000003</v>
      </c>
      <c r="I9" s="78">
        <v>337.63740000000001</v>
      </c>
      <c r="J9" s="91">
        <v>744.48889999999994</v>
      </c>
      <c r="K9" s="78">
        <v>396.5446</v>
      </c>
      <c r="L9" s="81">
        <v>1147.4211</v>
      </c>
      <c r="M9" s="78">
        <v>890.51779999999997</v>
      </c>
      <c r="N9" s="78">
        <v>0</v>
      </c>
      <c r="O9" s="78">
        <v>0</v>
      </c>
      <c r="P9" s="81">
        <v>0</v>
      </c>
      <c r="Q9" s="78">
        <v>0</v>
      </c>
      <c r="R9" s="78">
        <v>0</v>
      </c>
      <c r="S9" s="79">
        <v>0</v>
      </c>
      <c r="T9" s="78">
        <v>2124.8942000000002</v>
      </c>
      <c r="U9" s="78">
        <v>869.87980000000005</v>
      </c>
      <c r="V9" s="91">
        <v>13388.189399999999</v>
      </c>
      <c r="W9" s="80">
        <v>6867.0985999999994</v>
      </c>
      <c r="X9" s="146"/>
    </row>
    <row r="10" spans="1:24" ht="17.25" customHeight="1">
      <c r="A10" s="67" t="s">
        <v>143</v>
      </c>
      <c r="B10" s="78">
        <v>11849.798500000001</v>
      </c>
      <c r="C10" s="78">
        <v>5864.8712999999998</v>
      </c>
      <c r="D10" s="78">
        <v>701.44150000000002</v>
      </c>
      <c r="E10" s="78">
        <v>309.21109999999999</v>
      </c>
      <c r="F10" s="78">
        <v>2165.0207</v>
      </c>
      <c r="G10" s="79">
        <v>1170.9528</v>
      </c>
      <c r="H10" s="78">
        <v>2911.5736999999999</v>
      </c>
      <c r="I10" s="78">
        <v>1328.0305000000001</v>
      </c>
      <c r="J10" s="91">
        <v>2176.8836000000001</v>
      </c>
      <c r="K10" s="78">
        <v>1191.6001000000001</v>
      </c>
      <c r="L10" s="78">
        <v>1361.5298</v>
      </c>
      <c r="M10" s="78">
        <v>536.89639999999997</v>
      </c>
      <c r="N10" s="78">
        <v>1549.6478</v>
      </c>
      <c r="O10" s="78">
        <v>556.56460000000004</v>
      </c>
      <c r="P10" s="78">
        <v>0</v>
      </c>
      <c r="Q10" s="78">
        <v>0</v>
      </c>
      <c r="R10" s="78">
        <v>1897.6062999999999</v>
      </c>
      <c r="S10" s="79">
        <v>854.93389999999999</v>
      </c>
      <c r="T10" s="78">
        <v>2961.0311999999999</v>
      </c>
      <c r="U10" s="78">
        <v>1520.0295000000001</v>
      </c>
      <c r="V10" s="91">
        <v>27574.533100000004</v>
      </c>
      <c r="W10" s="80">
        <v>13333.090199999999</v>
      </c>
    </row>
    <row r="11" spans="1:24" ht="17.25" customHeight="1">
      <c r="A11" s="67" t="s">
        <v>144</v>
      </c>
      <c r="B11" s="78">
        <v>31995.638500000001</v>
      </c>
      <c r="C11" s="78">
        <v>16920.088100000001</v>
      </c>
      <c r="D11" s="78">
        <v>1504.1489999999999</v>
      </c>
      <c r="E11" s="78">
        <v>607.65260000000001</v>
      </c>
      <c r="F11" s="78">
        <v>6841.0258999999996</v>
      </c>
      <c r="G11" s="79">
        <v>12043.6826</v>
      </c>
      <c r="H11" s="78">
        <v>10694.36</v>
      </c>
      <c r="I11" s="78">
        <v>4315.6727000000001</v>
      </c>
      <c r="J11" s="91">
        <v>5390.6646000000001</v>
      </c>
      <c r="K11" s="78">
        <v>3601.4636</v>
      </c>
      <c r="L11" s="78">
        <v>3129.3254999999999</v>
      </c>
      <c r="M11" s="78">
        <v>1575.6022</v>
      </c>
      <c r="N11" s="78">
        <v>5914.9512999999997</v>
      </c>
      <c r="O11" s="78">
        <v>2864.3807000000002</v>
      </c>
      <c r="P11" s="78">
        <v>4811.5653000000002</v>
      </c>
      <c r="Q11" s="78">
        <v>2743.6631000000002</v>
      </c>
      <c r="R11" s="78">
        <v>1898.4718</v>
      </c>
      <c r="S11" s="79">
        <v>694.88779999999997</v>
      </c>
      <c r="T11" s="78">
        <v>4114.6554999999998</v>
      </c>
      <c r="U11" s="78">
        <v>2150.7674999999999</v>
      </c>
      <c r="V11" s="91">
        <v>76294.807399999991</v>
      </c>
      <c r="W11" s="80">
        <v>47517.860900000007</v>
      </c>
    </row>
    <row r="12" spans="1:24" ht="17.25" customHeight="1">
      <c r="A12" s="67" t="s">
        <v>145</v>
      </c>
      <c r="B12" s="78">
        <v>50585.627699999997</v>
      </c>
      <c r="C12" s="78">
        <v>20696.284100000001</v>
      </c>
      <c r="D12" s="78">
        <v>1421.6547</v>
      </c>
      <c r="E12" s="78">
        <v>582.58150000000001</v>
      </c>
      <c r="F12" s="78">
        <v>9018.1915000000008</v>
      </c>
      <c r="G12" s="79">
        <v>2730.6401999999998</v>
      </c>
      <c r="H12" s="78">
        <v>8265.8505000000005</v>
      </c>
      <c r="I12" s="78">
        <v>3217.8861999999999</v>
      </c>
      <c r="J12" s="91">
        <v>13369.6034</v>
      </c>
      <c r="K12" s="78">
        <v>6307.3666000000003</v>
      </c>
      <c r="L12" s="78">
        <v>3275.2813999999998</v>
      </c>
      <c r="M12" s="78">
        <v>1045.4113</v>
      </c>
      <c r="N12" s="78">
        <v>7568.6265999999996</v>
      </c>
      <c r="O12" s="78">
        <v>1526.8969999999999</v>
      </c>
      <c r="P12" s="78">
        <v>1691.7666999999999</v>
      </c>
      <c r="Q12" s="78">
        <v>873.89170000000001</v>
      </c>
      <c r="R12" s="78">
        <v>4096.7384000000002</v>
      </c>
      <c r="S12" s="79">
        <v>1941.0045</v>
      </c>
      <c r="T12" s="78">
        <v>7810.4678000000004</v>
      </c>
      <c r="U12" s="78">
        <v>3697.6599000000001</v>
      </c>
      <c r="V12" s="91">
        <v>107103.80870000001</v>
      </c>
      <c r="W12" s="80">
        <v>42619.623</v>
      </c>
    </row>
    <row r="13" spans="1:24" ht="17.25" customHeight="1">
      <c r="A13" s="67" t="s">
        <v>146</v>
      </c>
      <c r="B13" s="78">
        <v>6830.47</v>
      </c>
      <c r="C13" s="78">
        <v>1807.71</v>
      </c>
      <c r="D13" s="78">
        <v>0</v>
      </c>
      <c r="E13" s="78">
        <v>0</v>
      </c>
      <c r="F13" s="78">
        <v>0</v>
      </c>
      <c r="G13" s="79">
        <v>0</v>
      </c>
      <c r="H13" s="78">
        <v>0</v>
      </c>
      <c r="I13" s="78">
        <v>0</v>
      </c>
      <c r="J13" s="91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0</v>
      </c>
      <c r="V13" s="91">
        <v>6830.47</v>
      </c>
      <c r="W13" s="80">
        <v>1807.71</v>
      </c>
    </row>
    <row r="14" spans="1:24" ht="17.25" customHeight="1">
      <c r="A14" s="67" t="s">
        <v>147</v>
      </c>
      <c r="B14" s="78">
        <v>37575.1</v>
      </c>
      <c r="C14" s="78">
        <v>15977.97</v>
      </c>
      <c r="D14" s="78">
        <v>0</v>
      </c>
      <c r="E14" s="78">
        <v>0</v>
      </c>
      <c r="F14" s="78">
        <v>3622.58</v>
      </c>
      <c r="G14" s="79">
        <v>1687.64</v>
      </c>
      <c r="H14" s="78">
        <v>8651.2999999999993</v>
      </c>
      <c r="I14" s="78">
        <v>3718.66</v>
      </c>
      <c r="J14" s="91">
        <v>5711.51</v>
      </c>
      <c r="K14" s="78">
        <v>1941.12</v>
      </c>
      <c r="L14" s="78">
        <v>1497.12</v>
      </c>
      <c r="M14" s="78">
        <v>218</v>
      </c>
      <c r="N14" s="78">
        <v>2034.46</v>
      </c>
      <c r="O14" s="78">
        <v>963.11</v>
      </c>
      <c r="P14" s="78">
        <v>0</v>
      </c>
      <c r="Q14" s="78">
        <v>0</v>
      </c>
      <c r="R14" s="78">
        <v>3782.83</v>
      </c>
      <c r="S14" s="79">
        <v>1484.72</v>
      </c>
      <c r="T14" s="78">
        <v>5279.42</v>
      </c>
      <c r="U14" s="78">
        <v>2466.73</v>
      </c>
      <c r="V14" s="91">
        <v>68154.320000000007</v>
      </c>
      <c r="W14" s="80">
        <v>28457.95</v>
      </c>
    </row>
    <row r="15" spans="1:24" s="65" customFormat="1" ht="17.25" customHeight="1">
      <c r="A15" s="67" t="s">
        <v>148</v>
      </c>
      <c r="B15" s="78">
        <v>13889.2811</v>
      </c>
      <c r="C15" s="78">
        <v>6488.3477000000003</v>
      </c>
      <c r="D15" s="78">
        <v>435.77359999999999</v>
      </c>
      <c r="E15" s="78">
        <v>257.97710000000001</v>
      </c>
      <c r="F15" s="78">
        <v>316.24349999999998</v>
      </c>
      <c r="G15" s="79">
        <v>294.50979999999998</v>
      </c>
      <c r="H15" s="78">
        <v>1638.694</v>
      </c>
      <c r="I15" s="78">
        <v>573.90470000000005</v>
      </c>
      <c r="J15" s="91">
        <v>2172.3159999999998</v>
      </c>
      <c r="K15" s="78">
        <v>1230.9013</v>
      </c>
      <c r="L15" s="78">
        <v>426.28410000000002</v>
      </c>
      <c r="M15" s="78">
        <v>237.94329999999999</v>
      </c>
      <c r="N15" s="78">
        <v>453.4588</v>
      </c>
      <c r="O15" s="78">
        <v>145.54050000000001</v>
      </c>
      <c r="P15" s="78">
        <v>0</v>
      </c>
      <c r="Q15" s="78">
        <v>0</v>
      </c>
      <c r="R15" s="78">
        <v>440.70460000000003</v>
      </c>
      <c r="S15" s="79">
        <v>226.85730000000001</v>
      </c>
      <c r="T15" s="78">
        <v>5277.0618000000004</v>
      </c>
      <c r="U15" s="78">
        <v>2611.4785000000002</v>
      </c>
      <c r="V15" s="91">
        <v>25049.817500000001</v>
      </c>
      <c r="W15" s="80">
        <v>12067.460200000001</v>
      </c>
    </row>
    <row r="16" spans="1:24" s="65" customFormat="1" ht="17.25" customHeight="1">
      <c r="A16" s="67" t="s">
        <v>149</v>
      </c>
      <c r="B16" s="78">
        <v>1532.7529999999999</v>
      </c>
      <c r="C16" s="78">
        <v>1165.2827</v>
      </c>
      <c r="D16" s="78">
        <v>274.18619999999999</v>
      </c>
      <c r="E16" s="78">
        <v>170.65809999999999</v>
      </c>
      <c r="F16" s="78">
        <v>1308.3524</v>
      </c>
      <c r="G16" s="79">
        <v>464.54559999999998</v>
      </c>
      <c r="H16" s="78">
        <v>1302.7503999999999</v>
      </c>
      <c r="I16" s="78">
        <v>708.18110000000001</v>
      </c>
      <c r="J16" s="91">
        <v>1613.2808</v>
      </c>
      <c r="K16" s="78">
        <v>1054.9544000000001</v>
      </c>
      <c r="L16" s="78">
        <v>402.79430000000002</v>
      </c>
      <c r="M16" s="78">
        <v>144.11920000000001</v>
      </c>
      <c r="N16" s="78">
        <v>192.45339999999999</v>
      </c>
      <c r="O16" s="78">
        <v>83.242800000000003</v>
      </c>
      <c r="P16" s="78">
        <v>377.63589999999999</v>
      </c>
      <c r="Q16" s="78">
        <v>291.08519999999999</v>
      </c>
      <c r="R16" s="78">
        <v>1177.1880000000001</v>
      </c>
      <c r="S16" s="79">
        <v>662.37429999999995</v>
      </c>
      <c r="T16" s="78">
        <v>883.35289999999998</v>
      </c>
      <c r="U16" s="78">
        <v>587.64679999999998</v>
      </c>
      <c r="V16" s="91">
        <v>9064.7473000000009</v>
      </c>
      <c r="W16" s="80">
        <v>5332.0902000000006</v>
      </c>
    </row>
    <row r="17" spans="1:23" s="65" customFormat="1" ht="17.25" customHeight="1">
      <c r="A17" s="67" t="s">
        <v>150</v>
      </c>
      <c r="B17" s="78">
        <v>7810.5664999999999</v>
      </c>
      <c r="C17" s="78">
        <v>3511.3209000000002</v>
      </c>
      <c r="D17" s="78">
        <v>1136.4558999999999</v>
      </c>
      <c r="E17" s="78">
        <v>758.71320000000003</v>
      </c>
      <c r="F17" s="78">
        <v>590.41930000000002</v>
      </c>
      <c r="G17" s="79">
        <v>323.05689999999998</v>
      </c>
      <c r="H17" s="78">
        <v>2787.8352</v>
      </c>
      <c r="I17" s="78">
        <v>1197.7316000000001</v>
      </c>
      <c r="J17" s="91">
        <v>1324.864</v>
      </c>
      <c r="K17" s="78">
        <v>603.33090000000004</v>
      </c>
      <c r="L17" s="78">
        <v>334.75380000000001</v>
      </c>
      <c r="M17" s="78">
        <v>318.13749999999999</v>
      </c>
      <c r="N17" s="78">
        <v>72.525300000000001</v>
      </c>
      <c r="O17" s="78">
        <v>161.7946</v>
      </c>
      <c r="P17" s="78">
        <v>297.4529</v>
      </c>
      <c r="Q17" s="78">
        <v>74.141599999999997</v>
      </c>
      <c r="R17" s="78">
        <v>517.03800000000001</v>
      </c>
      <c r="S17" s="79">
        <v>171.74809999999999</v>
      </c>
      <c r="T17" s="78">
        <v>2995.2613000000001</v>
      </c>
      <c r="U17" s="78">
        <v>1347.4879000000001</v>
      </c>
      <c r="V17" s="91">
        <v>17867.172200000001</v>
      </c>
      <c r="W17" s="80">
        <v>8467.4631999999983</v>
      </c>
    </row>
    <row r="18" spans="1:23" s="65" customFormat="1" ht="17.25" customHeight="1">
      <c r="A18" s="67" t="s">
        <v>151</v>
      </c>
      <c r="B18" s="78">
        <v>1386.9272000000001</v>
      </c>
      <c r="C18" s="78">
        <v>915.68110000000001</v>
      </c>
      <c r="D18" s="78">
        <v>0</v>
      </c>
      <c r="E18" s="78">
        <v>0</v>
      </c>
      <c r="F18" s="78">
        <v>0</v>
      </c>
      <c r="G18" s="79">
        <v>0</v>
      </c>
      <c r="H18" s="78">
        <v>816.34320000000002</v>
      </c>
      <c r="I18" s="78">
        <v>371.78460000000001</v>
      </c>
      <c r="J18" s="91">
        <v>742.69389999999999</v>
      </c>
      <c r="K18" s="78">
        <v>646.73990000000003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399.79989999999998</v>
      </c>
      <c r="U18" s="78">
        <v>148.6722</v>
      </c>
      <c r="V18" s="91">
        <v>3345.7642000000005</v>
      </c>
      <c r="W18" s="80">
        <v>2082.8778000000002</v>
      </c>
    </row>
    <row r="19" spans="1:23" s="65" customFormat="1" ht="17.25" customHeight="1">
      <c r="A19" s="67" t="s">
        <v>152</v>
      </c>
      <c r="B19" s="78">
        <v>33049.227800000001</v>
      </c>
      <c r="C19" s="78">
        <v>11396.5543</v>
      </c>
      <c r="D19" s="78">
        <v>1110.7512999999999</v>
      </c>
      <c r="E19" s="78">
        <v>611.76319999999998</v>
      </c>
      <c r="F19" s="78">
        <v>4997.2240000000002</v>
      </c>
      <c r="G19" s="79">
        <v>2433.5488</v>
      </c>
      <c r="H19" s="78">
        <v>8070.7601999999997</v>
      </c>
      <c r="I19" s="78">
        <v>3205.1613000000002</v>
      </c>
      <c r="J19" s="91">
        <v>3565.6563999999998</v>
      </c>
      <c r="K19" s="78">
        <v>1420.0409</v>
      </c>
      <c r="L19" s="78">
        <v>6460.5949000000001</v>
      </c>
      <c r="M19" s="78">
        <v>2506.8308999999999</v>
      </c>
      <c r="N19" s="78">
        <v>1187.0827999999999</v>
      </c>
      <c r="O19" s="78">
        <v>561.05759999999998</v>
      </c>
      <c r="P19" s="78">
        <v>769.59849999999994</v>
      </c>
      <c r="Q19" s="78">
        <v>112.51049999999999</v>
      </c>
      <c r="R19" s="78">
        <v>2511.5086000000001</v>
      </c>
      <c r="S19" s="79">
        <v>1395.0292999999999</v>
      </c>
      <c r="T19" s="78">
        <v>4230.0991000000004</v>
      </c>
      <c r="U19" s="78">
        <v>2467.8566000000001</v>
      </c>
      <c r="V19" s="91">
        <v>65952.503599999996</v>
      </c>
      <c r="W19" s="80">
        <v>26110.3534</v>
      </c>
    </row>
    <row r="20" spans="1:23" s="65" customFormat="1" ht="17.25" customHeight="1">
      <c r="A20" s="67" t="s">
        <v>153</v>
      </c>
      <c r="B20" s="78">
        <v>5564.2046</v>
      </c>
      <c r="C20" s="78">
        <v>3067.5373</v>
      </c>
      <c r="D20" s="79">
        <v>0</v>
      </c>
      <c r="E20" s="78">
        <v>0</v>
      </c>
      <c r="F20" s="79">
        <v>0</v>
      </c>
      <c r="G20" s="79">
        <v>0</v>
      </c>
      <c r="H20" s="78">
        <v>1379.8040000000001</v>
      </c>
      <c r="I20" s="78">
        <v>620.09439999999995</v>
      </c>
      <c r="J20" s="91">
        <v>2067.223</v>
      </c>
      <c r="K20" s="78">
        <v>1012.5159</v>
      </c>
      <c r="L20" s="79">
        <v>267.12209999999999</v>
      </c>
      <c r="M20" s="78">
        <v>92.468299999999999</v>
      </c>
      <c r="N20" s="78">
        <v>0</v>
      </c>
      <c r="O20" s="78">
        <v>0</v>
      </c>
      <c r="P20" s="79">
        <v>0</v>
      </c>
      <c r="Q20" s="78">
        <v>0</v>
      </c>
      <c r="R20" s="79">
        <v>0</v>
      </c>
      <c r="S20" s="79">
        <v>0</v>
      </c>
      <c r="T20" s="78">
        <v>5259.5032000000001</v>
      </c>
      <c r="U20" s="78">
        <v>1966.1423</v>
      </c>
      <c r="V20" s="91">
        <v>14537.856899999999</v>
      </c>
      <c r="W20" s="80">
        <v>6758.7582000000002</v>
      </c>
    </row>
    <row r="21" spans="1:23" s="65" customFormat="1" ht="17.25" customHeight="1">
      <c r="A21" s="67" t="s">
        <v>154</v>
      </c>
      <c r="B21" s="78">
        <v>10099.0877</v>
      </c>
      <c r="C21" s="78">
        <v>4760.3638000000001</v>
      </c>
      <c r="D21" s="78">
        <v>0</v>
      </c>
      <c r="E21" s="78">
        <v>0</v>
      </c>
      <c r="F21" s="78">
        <v>765.17589999999996</v>
      </c>
      <c r="G21" s="79">
        <v>487.01339999999999</v>
      </c>
      <c r="H21" s="78">
        <v>503.0428</v>
      </c>
      <c r="I21" s="78">
        <v>139.52080000000001</v>
      </c>
      <c r="J21" s="91">
        <v>0</v>
      </c>
      <c r="K21" s="78">
        <v>1.1258999999999999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567.11429999999996</v>
      </c>
      <c r="U21" s="78">
        <v>385.26929999999999</v>
      </c>
      <c r="V21" s="91">
        <v>11934.420699999999</v>
      </c>
      <c r="W21" s="80">
        <v>5773.2932000000001</v>
      </c>
    </row>
    <row r="22" spans="1:23" s="65" customFormat="1" ht="17.25" customHeight="1">
      <c r="A22" s="67" t="s">
        <v>155</v>
      </c>
      <c r="B22" s="78">
        <v>4643.1923999999999</v>
      </c>
      <c r="C22" s="78">
        <v>2047.6738</v>
      </c>
      <c r="D22" s="78">
        <v>196.25880000000001</v>
      </c>
      <c r="E22" s="78">
        <v>111.19159999999999</v>
      </c>
      <c r="F22" s="78">
        <v>977.56359999999995</v>
      </c>
      <c r="G22" s="79">
        <v>525.42600000000004</v>
      </c>
      <c r="H22" s="78">
        <v>1013.9647</v>
      </c>
      <c r="I22" s="78">
        <v>335.7955</v>
      </c>
      <c r="J22" s="91">
        <v>1092.8580999999999</v>
      </c>
      <c r="K22" s="78">
        <v>502.10219999999998</v>
      </c>
      <c r="L22" s="78">
        <v>181.0171</v>
      </c>
      <c r="M22" s="78">
        <v>122.43980000000001</v>
      </c>
      <c r="N22" s="78">
        <v>1090.367</v>
      </c>
      <c r="O22" s="78">
        <v>459.35849999999999</v>
      </c>
      <c r="P22" s="78">
        <v>0</v>
      </c>
      <c r="Q22" s="78">
        <v>0</v>
      </c>
      <c r="R22" s="78">
        <v>1188.6151</v>
      </c>
      <c r="S22" s="79">
        <v>462.51589999999999</v>
      </c>
      <c r="T22" s="78">
        <v>1561.1649</v>
      </c>
      <c r="U22" s="78">
        <v>872.62570000000005</v>
      </c>
      <c r="V22" s="91">
        <v>11945.001699999997</v>
      </c>
      <c r="W22" s="80">
        <v>5439.1290000000008</v>
      </c>
    </row>
    <row r="23" spans="1:23" ht="17.25" customHeight="1">
      <c r="A23" s="67" t="s">
        <v>156</v>
      </c>
      <c r="B23" s="78">
        <v>25124.531800000001</v>
      </c>
      <c r="C23" s="78">
        <v>7097.5261</v>
      </c>
      <c r="D23" s="78">
        <v>0</v>
      </c>
      <c r="E23" s="78">
        <v>0</v>
      </c>
      <c r="F23" s="78">
        <v>1096.3911000000001</v>
      </c>
      <c r="G23" s="79">
        <v>658.40480000000002</v>
      </c>
      <c r="H23" s="78">
        <v>905.05139999999994</v>
      </c>
      <c r="I23" s="78">
        <v>333.87819999999999</v>
      </c>
      <c r="J23" s="91">
        <v>376.27589999999998</v>
      </c>
      <c r="K23" s="78">
        <v>378.71319999999997</v>
      </c>
      <c r="L23" s="78">
        <v>534.15480000000002</v>
      </c>
      <c r="M23" s="78">
        <v>274.25409999999999</v>
      </c>
      <c r="N23" s="78">
        <v>0</v>
      </c>
      <c r="O23" s="78">
        <v>0</v>
      </c>
      <c r="P23" s="78">
        <v>0</v>
      </c>
      <c r="Q23" s="78">
        <v>0</v>
      </c>
      <c r="R23" s="78">
        <v>278.67329999999998</v>
      </c>
      <c r="S23" s="79">
        <v>300.46210000000002</v>
      </c>
      <c r="T23" s="78">
        <v>1014.6421</v>
      </c>
      <c r="U23" s="78">
        <v>533.16819999999996</v>
      </c>
      <c r="V23" s="91">
        <v>29329.720400000002</v>
      </c>
      <c r="W23" s="80">
        <v>9576.4067000000014</v>
      </c>
    </row>
    <row r="24" spans="1:23" ht="17.25" customHeight="1">
      <c r="A24" s="67" t="s">
        <v>157</v>
      </c>
      <c r="B24" s="78">
        <v>36342.550199999998</v>
      </c>
      <c r="C24" s="78">
        <v>21202.738300000001</v>
      </c>
      <c r="D24" s="78">
        <v>1916.4684</v>
      </c>
      <c r="E24" s="78">
        <v>992.14250000000004</v>
      </c>
      <c r="F24" s="78">
        <v>9157.8914999999997</v>
      </c>
      <c r="G24" s="79">
        <v>3855.8384000000001</v>
      </c>
      <c r="H24" s="78">
        <v>10281.419900000001</v>
      </c>
      <c r="I24" s="78">
        <v>6159.0972000000002</v>
      </c>
      <c r="J24" s="91">
        <v>10139.2678</v>
      </c>
      <c r="K24" s="78">
        <v>4331.0726000000004</v>
      </c>
      <c r="L24" s="78">
        <v>5160.2659000000003</v>
      </c>
      <c r="M24" s="78">
        <v>2830.7226999999998</v>
      </c>
      <c r="N24" s="78">
        <v>5247.4090999999999</v>
      </c>
      <c r="O24" s="78">
        <v>2069.2878000000001</v>
      </c>
      <c r="P24" s="78">
        <v>3004.4533000000001</v>
      </c>
      <c r="Q24" s="78">
        <v>1569.816</v>
      </c>
      <c r="R24" s="78">
        <v>7308.3462</v>
      </c>
      <c r="S24" s="79">
        <v>3837.3670999999999</v>
      </c>
      <c r="T24" s="78">
        <v>8490.3966999999993</v>
      </c>
      <c r="U24" s="78">
        <v>4962.2159000000001</v>
      </c>
      <c r="V24" s="91">
        <v>97048.468999999983</v>
      </c>
      <c r="W24" s="80">
        <v>51810.298500000004</v>
      </c>
    </row>
    <row r="25" spans="1:23" ht="17.25" customHeight="1">
      <c r="A25" s="67" t="s">
        <v>212</v>
      </c>
      <c r="B25" s="78">
        <v>8760.5450000000001</v>
      </c>
      <c r="C25" s="78">
        <v>2636.4513000000002</v>
      </c>
      <c r="D25" s="78">
        <v>0</v>
      </c>
      <c r="E25" s="78">
        <v>0</v>
      </c>
      <c r="F25" s="78">
        <v>678.73410000000001</v>
      </c>
      <c r="G25" s="79">
        <v>209.91900000000001</v>
      </c>
      <c r="H25" s="78">
        <v>2044.4421</v>
      </c>
      <c r="I25" s="78">
        <v>776.30700000000002</v>
      </c>
      <c r="J25" s="91">
        <v>1061.5644</v>
      </c>
      <c r="K25" s="78">
        <v>444.99239999999998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758.84270000000004</v>
      </c>
      <c r="U25" s="78">
        <v>275.62520000000001</v>
      </c>
      <c r="V25" s="91">
        <v>13304.128299999998</v>
      </c>
      <c r="W25" s="80">
        <v>4343.2949000000008</v>
      </c>
    </row>
    <row r="26" spans="1:23" ht="17.25" customHeight="1">
      <c r="A26" s="67" t="s">
        <v>158</v>
      </c>
      <c r="B26" s="78">
        <v>5930.8940000000002</v>
      </c>
      <c r="C26" s="78">
        <v>2788.1444999999999</v>
      </c>
      <c r="D26" s="78">
        <v>0</v>
      </c>
      <c r="E26" s="78">
        <v>0</v>
      </c>
      <c r="F26" s="78">
        <v>0</v>
      </c>
      <c r="G26" s="79">
        <v>0</v>
      </c>
      <c r="H26" s="78">
        <v>1332.4041999999999</v>
      </c>
      <c r="I26" s="78">
        <v>705.19939999999997</v>
      </c>
      <c r="J26" s="91">
        <v>1516.7272</v>
      </c>
      <c r="K26" s="78">
        <v>782.77430000000004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1151.596</v>
      </c>
      <c r="U26" s="78">
        <v>571.18899999999996</v>
      </c>
      <c r="V26" s="91">
        <v>9931.6214</v>
      </c>
      <c r="W26" s="80">
        <v>4847.3072000000002</v>
      </c>
    </row>
    <row r="27" spans="1:23" ht="17.25" customHeight="1">
      <c r="A27" s="71" t="s">
        <v>75</v>
      </c>
      <c r="B27" s="82">
        <v>6998.7422999999999</v>
      </c>
      <c r="C27" s="82">
        <v>2377.6779000000001</v>
      </c>
      <c r="D27" s="82">
        <v>112.9992</v>
      </c>
      <c r="E27" s="82">
        <v>90.337500000000006</v>
      </c>
      <c r="F27" s="82">
        <v>3068.3391000000001</v>
      </c>
      <c r="G27" s="84">
        <v>1181.3286000000001</v>
      </c>
      <c r="H27" s="82">
        <v>2968.8579</v>
      </c>
      <c r="I27" s="82">
        <v>1072.1643999999999</v>
      </c>
      <c r="J27" s="92">
        <v>4226.4008000000003</v>
      </c>
      <c r="K27" s="82">
        <v>1490.0447999999999</v>
      </c>
      <c r="L27" s="82">
        <v>850.59209999999996</v>
      </c>
      <c r="M27" s="82">
        <v>543.58720000000005</v>
      </c>
      <c r="N27" s="82">
        <v>0</v>
      </c>
      <c r="O27" s="82">
        <v>0</v>
      </c>
      <c r="P27" s="82">
        <v>0</v>
      </c>
      <c r="Q27" s="82">
        <v>0</v>
      </c>
      <c r="R27" s="82">
        <v>901.13879999999995</v>
      </c>
      <c r="S27" s="84">
        <v>156.8477</v>
      </c>
      <c r="T27" s="82">
        <v>2179.4416000000001</v>
      </c>
      <c r="U27" s="82">
        <v>678.399</v>
      </c>
      <c r="V27" s="92">
        <v>21306.5118</v>
      </c>
      <c r="W27" s="85">
        <v>7590.3870999999999</v>
      </c>
    </row>
    <row r="28" spans="1:23" ht="17.25" customHeight="1">
      <c r="A28" s="71" t="s">
        <v>159</v>
      </c>
      <c r="B28" s="82">
        <v>4774.9318999999996</v>
      </c>
      <c r="C28" s="82">
        <v>3706.2253999999998</v>
      </c>
      <c r="D28" s="82">
        <v>0</v>
      </c>
      <c r="E28" s="82">
        <v>0</v>
      </c>
      <c r="F28" s="82">
        <v>574.6576</v>
      </c>
      <c r="G28" s="84">
        <v>638.9085</v>
      </c>
      <c r="H28" s="82">
        <v>888.24310000000003</v>
      </c>
      <c r="I28" s="82">
        <v>762.05989999999997</v>
      </c>
      <c r="J28" s="92">
        <v>1697.4187999999999</v>
      </c>
      <c r="K28" s="82">
        <v>742.99080000000004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102.18600000000001</v>
      </c>
      <c r="S28" s="84">
        <v>8.2495999999999992</v>
      </c>
      <c r="T28" s="82">
        <v>0</v>
      </c>
      <c r="U28" s="82">
        <v>0</v>
      </c>
      <c r="V28" s="92">
        <v>8037.4373999999989</v>
      </c>
      <c r="W28" s="85">
        <v>5858.4342000000006</v>
      </c>
    </row>
    <row r="29" spans="1:23" ht="17.25" customHeight="1">
      <c r="A29" s="71" t="s">
        <v>160</v>
      </c>
      <c r="B29" s="82">
        <v>11914.01</v>
      </c>
      <c r="C29" s="82">
        <v>482.16</v>
      </c>
      <c r="D29" s="82">
        <v>0</v>
      </c>
      <c r="E29" s="82">
        <v>0</v>
      </c>
      <c r="F29" s="82">
        <v>0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4">
        <v>0</v>
      </c>
      <c r="T29" s="82">
        <v>0</v>
      </c>
      <c r="U29" s="82">
        <v>0</v>
      </c>
      <c r="V29" s="92">
        <v>11914.01</v>
      </c>
      <c r="W29" s="85">
        <v>482.16</v>
      </c>
    </row>
    <row r="30" spans="1:23" ht="17.25" customHeight="1">
      <c r="A30" s="71" t="s">
        <v>193</v>
      </c>
      <c r="B30" s="82">
        <v>3533.84</v>
      </c>
      <c r="C30" s="82">
        <v>1749.55</v>
      </c>
      <c r="D30" s="82">
        <v>0</v>
      </c>
      <c r="E30" s="82">
        <v>0</v>
      </c>
      <c r="F30" s="82">
        <v>0</v>
      </c>
      <c r="G30" s="84">
        <v>0</v>
      </c>
      <c r="H30" s="82">
        <v>0</v>
      </c>
      <c r="I30" s="82">
        <v>0</v>
      </c>
      <c r="J30" s="9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4">
        <v>0</v>
      </c>
      <c r="T30" s="82">
        <v>0</v>
      </c>
      <c r="U30" s="82">
        <v>0</v>
      </c>
      <c r="V30" s="92">
        <v>3533.84</v>
      </c>
      <c r="W30" s="85">
        <v>1749.55</v>
      </c>
    </row>
    <row r="31" spans="1:23" ht="17.25" customHeight="1">
      <c r="A31" s="71" t="s">
        <v>195</v>
      </c>
      <c r="B31" s="82">
        <v>11021.88</v>
      </c>
      <c r="C31" s="82">
        <v>4739.6018999999997</v>
      </c>
      <c r="D31" s="82">
        <v>0</v>
      </c>
      <c r="E31" s="82">
        <v>0</v>
      </c>
      <c r="F31" s="82">
        <v>0</v>
      </c>
      <c r="G31" s="84">
        <v>0</v>
      </c>
      <c r="H31" s="82">
        <v>0</v>
      </c>
      <c r="I31" s="82">
        <v>0</v>
      </c>
      <c r="J31" s="92">
        <v>553.06269999999995</v>
      </c>
      <c r="K31" s="82">
        <v>21.036999999999999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4">
        <v>0</v>
      </c>
      <c r="T31" s="82">
        <v>0</v>
      </c>
      <c r="U31" s="82">
        <v>0</v>
      </c>
      <c r="V31" s="92">
        <v>11574.9427</v>
      </c>
      <c r="W31" s="85">
        <v>4760.6388999999999</v>
      </c>
    </row>
    <row r="32" spans="1:23" ht="17.25" customHeight="1">
      <c r="A32" s="71" t="s">
        <v>224</v>
      </c>
      <c r="B32" s="82">
        <v>3877.43</v>
      </c>
      <c r="C32" s="82">
        <v>288.95</v>
      </c>
      <c r="D32" s="82">
        <v>0</v>
      </c>
      <c r="E32" s="82">
        <v>0</v>
      </c>
      <c r="F32" s="82">
        <v>0</v>
      </c>
      <c r="G32" s="84">
        <v>0</v>
      </c>
      <c r="H32" s="82">
        <v>0</v>
      </c>
      <c r="I32" s="82">
        <v>0</v>
      </c>
      <c r="J32" s="9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4">
        <v>0</v>
      </c>
      <c r="T32" s="82">
        <v>0</v>
      </c>
      <c r="U32" s="82">
        <v>0</v>
      </c>
      <c r="V32" s="92">
        <v>3877.43</v>
      </c>
      <c r="W32" s="85">
        <v>288.95</v>
      </c>
    </row>
    <row r="33" spans="1:23" ht="17.25" customHeight="1" thickBot="1">
      <c r="A33" s="71" t="s">
        <v>225</v>
      </c>
      <c r="B33" s="82">
        <v>95.857600000000005</v>
      </c>
      <c r="C33" s="82">
        <v>0.23139999999999999</v>
      </c>
      <c r="D33" s="82">
        <v>0</v>
      </c>
      <c r="E33" s="82">
        <v>0</v>
      </c>
      <c r="F33" s="83">
        <v>0</v>
      </c>
      <c r="G33" s="84">
        <v>0</v>
      </c>
      <c r="H33" s="82">
        <v>0</v>
      </c>
      <c r="I33" s="82">
        <v>0</v>
      </c>
      <c r="J33" s="9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3">
        <v>0</v>
      </c>
      <c r="S33" s="84">
        <v>0</v>
      </c>
      <c r="T33" s="82">
        <v>0</v>
      </c>
      <c r="U33" s="82">
        <v>0</v>
      </c>
      <c r="V33" s="92">
        <v>95.857600000000005</v>
      </c>
      <c r="W33" s="85">
        <v>0.23139999999999999</v>
      </c>
    </row>
    <row r="34" spans="1:23" ht="17.25" customHeight="1" thickTop="1" thickBot="1">
      <c r="A34" s="73" t="s">
        <v>19</v>
      </c>
      <c r="B34" s="86">
        <v>896683.01760000002</v>
      </c>
      <c r="C34" s="86">
        <v>408385.60449999996</v>
      </c>
      <c r="D34" s="86">
        <v>34309.9444</v>
      </c>
      <c r="E34" s="86">
        <v>16483.289700000005</v>
      </c>
      <c r="F34" s="87">
        <v>130461.73349999997</v>
      </c>
      <c r="G34" s="88">
        <v>74270.724299999987</v>
      </c>
      <c r="H34" s="86">
        <v>167490.78749999995</v>
      </c>
      <c r="I34" s="86">
        <v>74895.319199999984</v>
      </c>
      <c r="J34" s="93">
        <v>140167.47340000002</v>
      </c>
      <c r="K34" s="86">
        <v>71855.148600000015</v>
      </c>
      <c r="L34" s="86">
        <v>101243.1198</v>
      </c>
      <c r="M34" s="86">
        <v>54816.840799999998</v>
      </c>
      <c r="N34" s="86">
        <v>66791.404999999999</v>
      </c>
      <c r="O34" s="86">
        <v>26830.244200000001</v>
      </c>
      <c r="P34" s="86">
        <v>33502.210899999998</v>
      </c>
      <c r="Q34" s="86">
        <v>17162.264299999999</v>
      </c>
      <c r="R34" s="87">
        <v>96189.897999999986</v>
      </c>
      <c r="S34" s="88">
        <v>51222.978200000005</v>
      </c>
      <c r="T34" s="86">
        <v>172644.64400000003</v>
      </c>
      <c r="U34" s="86">
        <v>91202.329799999992</v>
      </c>
      <c r="V34" s="93">
        <v>1839484.2341</v>
      </c>
      <c r="W34" s="93">
        <v>887124.74360000016</v>
      </c>
    </row>
    <row r="35" spans="1:23">
      <c r="A35" s="142" t="s">
        <v>65</v>
      </c>
    </row>
  </sheetData>
  <mergeCells count="16">
    <mergeCell ref="V3:W3"/>
    <mergeCell ref="A1:W1"/>
    <mergeCell ref="D2:E2"/>
    <mergeCell ref="A2:B2"/>
    <mergeCell ref="L2:M2"/>
    <mergeCell ref="B3:C3"/>
    <mergeCell ref="A3:A4"/>
    <mergeCell ref="N3:O3"/>
    <mergeCell ref="P3:Q3"/>
    <mergeCell ref="R3:S3"/>
    <mergeCell ref="T3:U3"/>
    <mergeCell ref="D3:E3"/>
    <mergeCell ref="F3:G3"/>
    <mergeCell ref="H3:I3"/>
    <mergeCell ref="J3:K3"/>
    <mergeCell ref="L3:M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="70" zoomScaleNormal="70" workbookViewId="0">
      <selection activeCell="B5" sqref="B5:AA34"/>
    </sheetView>
  </sheetViews>
  <sheetFormatPr defaultRowHeight="14.25"/>
  <cols>
    <col min="1" max="1" width="13.375" customWidth="1"/>
    <col min="2" max="26" width="10.125" customWidth="1"/>
    <col min="27" max="27" width="11.25" customWidth="1"/>
  </cols>
  <sheetData>
    <row r="1" spans="1:29" ht="25.5">
      <c r="A1" s="308" t="s">
        <v>227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29" ht="15" thickBot="1">
      <c r="A2" s="309" t="s">
        <v>47</v>
      </c>
      <c r="B2" s="309"/>
      <c r="K2" s="309"/>
      <c r="L2" s="309"/>
      <c r="M2" s="309" t="s">
        <v>51</v>
      </c>
      <c r="N2" s="309"/>
      <c r="X2" s="309"/>
      <c r="Y2" s="309"/>
      <c r="Z2" s="309"/>
      <c r="AA2" s="309"/>
    </row>
    <row r="3" spans="1:29" ht="18" customHeight="1">
      <c r="A3" s="310" t="s">
        <v>58</v>
      </c>
      <c r="B3" s="306" t="s">
        <v>52</v>
      </c>
      <c r="C3" s="306"/>
      <c r="D3" s="306" t="s">
        <v>31</v>
      </c>
      <c r="E3" s="306" t="s">
        <v>31</v>
      </c>
      <c r="F3" s="306" t="s">
        <v>32</v>
      </c>
      <c r="G3" s="306" t="s">
        <v>32</v>
      </c>
      <c r="H3" s="306" t="s">
        <v>33</v>
      </c>
      <c r="I3" s="306" t="s">
        <v>33</v>
      </c>
      <c r="J3" s="306" t="s">
        <v>34</v>
      </c>
      <c r="K3" s="306" t="s">
        <v>34</v>
      </c>
      <c r="L3" s="306" t="s">
        <v>35</v>
      </c>
      <c r="M3" s="306" t="s">
        <v>35</v>
      </c>
      <c r="N3" s="306" t="s">
        <v>53</v>
      </c>
      <c r="O3" s="306" t="s">
        <v>53</v>
      </c>
      <c r="P3" s="306" t="s">
        <v>36</v>
      </c>
      <c r="Q3" s="306" t="s">
        <v>36</v>
      </c>
      <c r="R3" s="306" t="s">
        <v>37</v>
      </c>
      <c r="S3" s="306" t="s">
        <v>37</v>
      </c>
      <c r="T3" s="306" t="s">
        <v>54</v>
      </c>
      <c r="U3" s="306" t="s">
        <v>54</v>
      </c>
      <c r="V3" s="306" t="s">
        <v>55</v>
      </c>
      <c r="W3" s="306" t="s">
        <v>55</v>
      </c>
      <c r="X3" s="306" t="s">
        <v>56</v>
      </c>
      <c r="Y3" s="306" t="s">
        <v>56</v>
      </c>
      <c r="Z3" s="306" t="s">
        <v>19</v>
      </c>
      <c r="AA3" s="307" t="s">
        <v>19</v>
      </c>
    </row>
    <row r="4" spans="1:29" s="143" customFormat="1" ht="18" customHeight="1" thickBot="1">
      <c r="A4" s="311"/>
      <c r="B4" s="144" t="s">
        <v>101</v>
      </c>
      <c r="C4" s="144" t="s">
        <v>102</v>
      </c>
      <c r="D4" s="144" t="s">
        <v>101</v>
      </c>
      <c r="E4" s="144" t="s">
        <v>102</v>
      </c>
      <c r="F4" s="144" t="s">
        <v>101</v>
      </c>
      <c r="G4" s="144" t="s">
        <v>102</v>
      </c>
      <c r="H4" s="144" t="s">
        <v>101</v>
      </c>
      <c r="I4" s="144" t="s">
        <v>102</v>
      </c>
      <c r="J4" s="144" t="s">
        <v>101</v>
      </c>
      <c r="K4" s="144" t="s">
        <v>102</v>
      </c>
      <c r="L4" s="144" t="s">
        <v>101</v>
      </c>
      <c r="M4" s="144" t="s">
        <v>102</v>
      </c>
      <c r="N4" s="144" t="s">
        <v>101</v>
      </c>
      <c r="O4" s="144" t="s">
        <v>102</v>
      </c>
      <c r="P4" s="144" t="s">
        <v>101</v>
      </c>
      <c r="Q4" s="144" t="s">
        <v>102</v>
      </c>
      <c r="R4" s="144" t="s">
        <v>101</v>
      </c>
      <c r="S4" s="144" t="s">
        <v>102</v>
      </c>
      <c r="T4" s="144" t="s">
        <v>101</v>
      </c>
      <c r="U4" s="144" t="s">
        <v>102</v>
      </c>
      <c r="V4" s="144" t="s">
        <v>101</v>
      </c>
      <c r="W4" s="144" t="s">
        <v>102</v>
      </c>
      <c r="X4" s="144" t="s">
        <v>101</v>
      </c>
      <c r="Y4" s="144" t="s">
        <v>102</v>
      </c>
      <c r="Z4" s="144" t="s">
        <v>101</v>
      </c>
      <c r="AA4" s="145" t="s">
        <v>102</v>
      </c>
    </row>
    <row r="5" spans="1:29" ht="17.25" customHeight="1">
      <c r="A5" s="68" t="s">
        <v>138</v>
      </c>
      <c r="B5" s="75">
        <v>366969.9497</v>
      </c>
      <c r="C5" s="75">
        <v>214634.3474</v>
      </c>
      <c r="D5" s="75">
        <v>15639.683300000001</v>
      </c>
      <c r="E5" s="75">
        <v>7728.1135000000004</v>
      </c>
      <c r="F5" s="76">
        <v>1437.3258000000001</v>
      </c>
      <c r="G5" s="75">
        <v>809.15430000000003</v>
      </c>
      <c r="H5" s="75">
        <v>5607.0627000000004</v>
      </c>
      <c r="I5" s="90">
        <v>2561.4022</v>
      </c>
      <c r="J5" s="75">
        <v>33132.838799999998</v>
      </c>
      <c r="K5" s="75">
        <v>12217.631100000001</v>
      </c>
      <c r="L5" s="75">
        <v>3.1440000000000001</v>
      </c>
      <c r="M5" s="75">
        <v>2.5455000000000001</v>
      </c>
      <c r="N5" s="96">
        <v>10961.9342</v>
      </c>
      <c r="O5" s="148">
        <v>1945.5491</v>
      </c>
      <c r="P5" s="75">
        <v>4407.5398999999998</v>
      </c>
      <c r="Q5" s="75">
        <v>2150.1774999999998</v>
      </c>
      <c r="R5" s="75">
        <v>50025.301099999997</v>
      </c>
      <c r="S5" s="76">
        <v>20188.274399999998</v>
      </c>
      <c r="T5" s="75">
        <v>8504.2217999999993</v>
      </c>
      <c r="U5" s="75">
        <v>2786.8978999999999</v>
      </c>
      <c r="V5" s="90">
        <v>41147.080999999998</v>
      </c>
      <c r="W5" s="75">
        <v>33816.023200000003</v>
      </c>
      <c r="X5" s="75">
        <v>2983.8384000000001</v>
      </c>
      <c r="Y5" s="75">
        <v>549.68359999999996</v>
      </c>
      <c r="Z5" s="75">
        <v>540819.9206999999</v>
      </c>
      <c r="AA5" s="147">
        <v>299389.79969999997</v>
      </c>
      <c r="AB5" s="146"/>
      <c r="AC5" s="146"/>
    </row>
    <row r="6" spans="1:29" ht="17.25" customHeight="1">
      <c r="A6" s="67" t="s">
        <v>139</v>
      </c>
      <c r="B6" s="78">
        <v>76749.927800000005</v>
      </c>
      <c r="C6" s="78">
        <v>40691.763400000003</v>
      </c>
      <c r="D6" s="78">
        <v>2762.7020000000002</v>
      </c>
      <c r="E6" s="78">
        <v>530.75900000000001</v>
      </c>
      <c r="F6" s="79">
        <v>108.4461</v>
      </c>
      <c r="G6" s="78">
        <v>40.562199999999997</v>
      </c>
      <c r="H6" s="78">
        <v>1561.9833000000001</v>
      </c>
      <c r="I6" s="91">
        <v>953.36829999999998</v>
      </c>
      <c r="J6" s="78">
        <v>2909.0708</v>
      </c>
      <c r="K6" s="78">
        <v>862.83910000000003</v>
      </c>
      <c r="L6" s="78">
        <v>0</v>
      </c>
      <c r="M6" s="78">
        <v>0</v>
      </c>
      <c r="N6" s="91">
        <v>8076.3945999999996</v>
      </c>
      <c r="O6" s="149">
        <v>574.5693</v>
      </c>
      <c r="P6" s="78">
        <v>525.14099999999996</v>
      </c>
      <c r="Q6" s="78">
        <v>270.62810000000002</v>
      </c>
      <c r="R6" s="78">
        <v>385.44229999999999</v>
      </c>
      <c r="S6" s="79">
        <v>31.963699999999999</v>
      </c>
      <c r="T6" s="78">
        <v>1268.4456</v>
      </c>
      <c r="U6" s="78">
        <v>501.88069999999999</v>
      </c>
      <c r="V6" s="91">
        <v>613.57439999999997</v>
      </c>
      <c r="W6" s="78">
        <v>435.7072</v>
      </c>
      <c r="X6" s="78">
        <v>177.57320000000001</v>
      </c>
      <c r="Y6" s="78">
        <v>18.0334</v>
      </c>
      <c r="Z6" s="78">
        <v>95138.70110000002</v>
      </c>
      <c r="AA6" s="99">
        <v>44912.074400000005</v>
      </c>
      <c r="AB6" s="146"/>
      <c r="AC6" s="146"/>
    </row>
    <row r="7" spans="1:29" ht="17.25" customHeight="1">
      <c r="A7" s="67" t="s">
        <v>140</v>
      </c>
      <c r="B7" s="78">
        <v>382324.63919999998</v>
      </c>
      <c r="C7" s="78">
        <v>180480.035</v>
      </c>
      <c r="D7" s="78">
        <v>6797.2532000000001</v>
      </c>
      <c r="E7" s="78">
        <v>1852.5215000000001</v>
      </c>
      <c r="F7" s="79">
        <v>1419.8471999999999</v>
      </c>
      <c r="G7" s="78">
        <v>1569.6737000000001</v>
      </c>
      <c r="H7" s="78">
        <v>3002.3535999999999</v>
      </c>
      <c r="I7" s="91">
        <v>2029.6324999999999</v>
      </c>
      <c r="J7" s="78">
        <v>9196.2621999999992</v>
      </c>
      <c r="K7" s="78">
        <v>1743.7328</v>
      </c>
      <c r="L7" s="78">
        <v>0</v>
      </c>
      <c r="M7" s="78">
        <v>0</v>
      </c>
      <c r="N7" s="91">
        <v>46444.65</v>
      </c>
      <c r="O7" s="149">
        <v>14342.149600000001</v>
      </c>
      <c r="P7" s="78">
        <v>334.10809999999998</v>
      </c>
      <c r="Q7" s="78">
        <v>-71.078900000000004</v>
      </c>
      <c r="R7" s="78">
        <v>1936.4783</v>
      </c>
      <c r="S7" s="79">
        <v>388.66329999999999</v>
      </c>
      <c r="T7" s="78">
        <v>12757.478499999999</v>
      </c>
      <c r="U7" s="78">
        <v>1748.5137999999999</v>
      </c>
      <c r="V7" s="91">
        <v>1021.5309</v>
      </c>
      <c r="W7" s="78">
        <v>315.76260000000002</v>
      </c>
      <c r="X7" s="78">
        <v>758.79629999999997</v>
      </c>
      <c r="Y7" s="78">
        <v>34.205599999999997</v>
      </c>
      <c r="Z7" s="78">
        <v>465993.39750000002</v>
      </c>
      <c r="AA7" s="99">
        <v>204433.81149999998</v>
      </c>
      <c r="AB7" s="146"/>
      <c r="AC7" s="146"/>
    </row>
    <row r="8" spans="1:29" ht="17.25" customHeight="1">
      <c r="A8" s="67" t="s">
        <v>141</v>
      </c>
      <c r="B8" s="78">
        <v>55866.864600000001</v>
      </c>
      <c r="C8" s="78">
        <v>26654.4643</v>
      </c>
      <c r="D8" s="78">
        <v>4796.8427000000001</v>
      </c>
      <c r="E8" s="78">
        <v>2953.2973000000002</v>
      </c>
      <c r="F8" s="79">
        <v>35.357100000000003</v>
      </c>
      <c r="G8" s="78">
        <v>12.441800000000001</v>
      </c>
      <c r="H8" s="78">
        <v>619.17160000000001</v>
      </c>
      <c r="I8" s="91">
        <v>920.06240000000003</v>
      </c>
      <c r="J8" s="78">
        <v>4447.7678999999998</v>
      </c>
      <c r="K8" s="78">
        <v>1759.1048000000001</v>
      </c>
      <c r="L8" s="78">
        <v>0</v>
      </c>
      <c r="M8" s="78">
        <v>0</v>
      </c>
      <c r="N8" s="91">
        <v>3.7145000000000001</v>
      </c>
      <c r="O8" s="149">
        <v>0</v>
      </c>
      <c r="P8" s="78">
        <v>246.1096</v>
      </c>
      <c r="Q8" s="78">
        <v>144.9271</v>
      </c>
      <c r="R8" s="78">
        <v>967.52880000000005</v>
      </c>
      <c r="S8" s="79">
        <v>667.54060000000004</v>
      </c>
      <c r="T8" s="78">
        <v>1430.5690999999999</v>
      </c>
      <c r="U8" s="78">
        <v>1305.1657</v>
      </c>
      <c r="V8" s="91">
        <v>118.4</v>
      </c>
      <c r="W8" s="78">
        <v>29.637799999999999</v>
      </c>
      <c r="X8" s="78">
        <v>2.5074999999999998</v>
      </c>
      <c r="Y8" s="78">
        <v>0</v>
      </c>
      <c r="Z8" s="78">
        <v>68534.833400000003</v>
      </c>
      <c r="AA8" s="99">
        <v>34446.64179999999</v>
      </c>
      <c r="AB8" s="146"/>
      <c r="AC8" s="146"/>
    </row>
    <row r="9" spans="1:29" ht="17.25" customHeight="1">
      <c r="A9" s="67" t="s">
        <v>142</v>
      </c>
      <c r="B9" s="78">
        <v>10850.6332</v>
      </c>
      <c r="C9" s="81">
        <v>5494.1149999999998</v>
      </c>
      <c r="D9" s="78">
        <v>340.7165</v>
      </c>
      <c r="E9" s="78">
        <v>192.67019999999999</v>
      </c>
      <c r="F9" s="79">
        <v>147.02119999999999</v>
      </c>
      <c r="G9" s="78">
        <v>8.7324999999999999</v>
      </c>
      <c r="H9" s="78">
        <v>112.80929999999999</v>
      </c>
      <c r="I9" s="91">
        <v>68.724400000000003</v>
      </c>
      <c r="J9" s="78">
        <v>816.6087</v>
      </c>
      <c r="K9" s="81">
        <v>197.5701</v>
      </c>
      <c r="L9" s="78">
        <v>0</v>
      </c>
      <c r="M9" s="78">
        <v>0</v>
      </c>
      <c r="N9" s="91">
        <v>1.12E-2</v>
      </c>
      <c r="O9" s="149">
        <v>0</v>
      </c>
      <c r="P9" s="81">
        <v>43.9724</v>
      </c>
      <c r="Q9" s="78">
        <v>23.2121</v>
      </c>
      <c r="R9" s="78">
        <v>0</v>
      </c>
      <c r="S9" s="79">
        <v>0</v>
      </c>
      <c r="T9" s="78">
        <v>1076.4168999999999</v>
      </c>
      <c r="U9" s="78">
        <v>882.07410000000004</v>
      </c>
      <c r="V9" s="91">
        <v>0</v>
      </c>
      <c r="W9" s="78">
        <v>0</v>
      </c>
      <c r="X9" s="81">
        <v>0</v>
      </c>
      <c r="Y9" s="78">
        <v>0</v>
      </c>
      <c r="Z9" s="78">
        <v>13388.189400000003</v>
      </c>
      <c r="AA9" s="99">
        <v>6867.0983999999989</v>
      </c>
      <c r="AB9" s="146"/>
      <c r="AC9" s="146"/>
    </row>
    <row r="10" spans="1:29" ht="17.25" customHeight="1">
      <c r="A10" s="67" t="s">
        <v>143</v>
      </c>
      <c r="B10" s="78">
        <v>22715.161100000001</v>
      </c>
      <c r="C10" s="78">
        <v>12421.388999999999</v>
      </c>
      <c r="D10" s="78">
        <v>332.46809999999999</v>
      </c>
      <c r="E10" s="78">
        <v>23.927800000000001</v>
      </c>
      <c r="F10" s="79">
        <v>26.5185</v>
      </c>
      <c r="G10" s="78">
        <v>15.520099999999999</v>
      </c>
      <c r="H10" s="78">
        <v>736.55949999999996</v>
      </c>
      <c r="I10" s="91">
        <v>219.99940000000001</v>
      </c>
      <c r="J10" s="78">
        <v>1734.8905</v>
      </c>
      <c r="K10" s="78">
        <v>246.3083</v>
      </c>
      <c r="L10" s="78">
        <v>0</v>
      </c>
      <c r="M10" s="78">
        <v>0</v>
      </c>
      <c r="N10" s="91">
        <v>-0.3488</v>
      </c>
      <c r="O10" s="149">
        <v>0</v>
      </c>
      <c r="P10" s="78">
        <v>79.148300000000006</v>
      </c>
      <c r="Q10" s="78">
        <v>18.593</v>
      </c>
      <c r="R10" s="78">
        <v>0</v>
      </c>
      <c r="S10" s="79">
        <v>0</v>
      </c>
      <c r="T10" s="78">
        <v>1248.7623000000001</v>
      </c>
      <c r="U10" s="78">
        <v>228.92240000000001</v>
      </c>
      <c r="V10" s="91">
        <v>694.17290000000003</v>
      </c>
      <c r="W10" s="78">
        <v>150.85730000000001</v>
      </c>
      <c r="X10" s="78">
        <v>7.2008999999999999</v>
      </c>
      <c r="Y10" s="78">
        <v>7.5730000000000004</v>
      </c>
      <c r="Z10" s="78">
        <v>27574.533299999999</v>
      </c>
      <c r="AA10" s="99">
        <v>13333.0903</v>
      </c>
      <c r="AB10" s="146"/>
      <c r="AC10" s="146"/>
    </row>
    <row r="11" spans="1:29" ht="17.25" customHeight="1">
      <c r="A11" s="67" t="s">
        <v>144</v>
      </c>
      <c r="B11" s="78">
        <v>54448.945500000002</v>
      </c>
      <c r="C11" s="78">
        <v>30450.4581</v>
      </c>
      <c r="D11" s="78">
        <v>2350.3542000000002</v>
      </c>
      <c r="E11" s="78">
        <v>325.62990000000002</v>
      </c>
      <c r="F11" s="79">
        <v>39.661700000000003</v>
      </c>
      <c r="G11" s="78">
        <v>12.676600000000001</v>
      </c>
      <c r="H11" s="78">
        <v>1261.95</v>
      </c>
      <c r="I11" s="91">
        <v>365.07380000000001</v>
      </c>
      <c r="J11" s="78">
        <v>3103.3544000000002</v>
      </c>
      <c r="K11" s="78">
        <v>714.33330000000001</v>
      </c>
      <c r="L11" s="78">
        <v>188.03870000000001</v>
      </c>
      <c r="M11" s="78">
        <v>8813.5974000000006</v>
      </c>
      <c r="N11" s="91">
        <v>0</v>
      </c>
      <c r="O11" s="149">
        <v>0</v>
      </c>
      <c r="P11" s="78">
        <v>24.282499999999999</v>
      </c>
      <c r="Q11" s="78">
        <v>0</v>
      </c>
      <c r="R11" s="78">
        <v>11056.541499999999</v>
      </c>
      <c r="S11" s="79">
        <v>4524.4098000000004</v>
      </c>
      <c r="T11" s="78">
        <v>2845.6610000000001</v>
      </c>
      <c r="U11" s="78">
        <v>1365.2334000000001</v>
      </c>
      <c r="V11" s="91">
        <v>976.01769999999999</v>
      </c>
      <c r="W11" s="78">
        <v>934.52020000000005</v>
      </c>
      <c r="X11" s="78">
        <v>0</v>
      </c>
      <c r="Y11" s="78">
        <v>11.9284</v>
      </c>
      <c r="Z11" s="78">
        <v>76294.807199999981</v>
      </c>
      <c r="AA11" s="99">
        <v>47517.860899999992</v>
      </c>
      <c r="AB11" s="146"/>
      <c r="AC11" s="146"/>
    </row>
    <row r="12" spans="1:29" ht="17.25" customHeight="1">
      <c r="A12" s="67" t="s">
        <v>145</v>
      </c>
      <c r="B12" s="78">
        <v>69056.637000000002</v>
      </c>
      <c r="C12" s="78">
        <v>36789.897700000001</v>
      </c>
      <c r="D12" s="78">
        <v>2933.7316000000001</v>
      </c>
      <c r="E12" s="78">
        <v>994.87080000000003</v>
      </c>
      <c r="F12" s="79">
        <v>117.5459</v>
      </c>
      <c r="G12" s="78">
        <v>8.7128999999999994</v>
      </c>
      <c r="H12" s="78">
        <v>505.79930000000002</v>
      </c>
      <c r="I12" s="91">
        <v>82.740700000000004</v>
      </c>
      <c r="J12" s="78">
        <v>3123.9059999999999</v>
      </c>
      <c r="K12" s="78">
        <v>916.61099999999999</v>
      </c>
      <c r="L12" s="78">
        <v>0</v>
      </c>
      <c r="M12" s="78">
        <v>0</v>
      </c>
      <c r="N12" s="91">
        <v>25150.328799999999</v>
      </c>
      <c r="O12" s="149">
        <v>2224.4515000000001</v>
      </c>
      <c r="P12" s="78">
        <v>488.03050000000002</v>
      </c>
      <c r="Q12" s="78">
        <v>15.7965</v>
      </c>
      <c r="R12" s="78">
        <v>25.003900000000002</v>
      </c>
      <c r="S12" s="79">
        <v>13.5383</v>
      </c>
      <c r="T12" s="78">
        <v>4627.5905000000002</v>
      </c>
      <c r="U12" s="78">
        <v>1122.473</v>
      </c>
      <c r="V12" s="91">
        <v>205.3862</v>
      </c>
      <c r="W12" s="78">
        <v>31.0806</v>
      </c>
      <c r="X12" s="78">
        <v>869.84879999999998</v>
      </c>
      <c r="Y12" s="78">
        <v>419.45010000000002</v>
      </c>
      <c r="Z12" s="78">
        <v>107103.8085</v>
      </c>
      <c r="AA12" s="99">
        <v>42619.623099999997</v>
      </c>
      <c r="AB12" s="146"/>
      <c r="AC12" s="146"/>
    </row>
    <row r="13" spans="1:29" ht="17.25" customHeight="1">
      <c r="A13" s="67" t="s">
        <v>146</v>
      </c>
      <c r="B13" s="78">
        <v>0</v>
      </c>
      <c r="C13" s="78">
        <v>0</v>
      </c>
      <c r="D13" s="78">
        <v>0</v>
      </c>
      <c r="E13" s="78">
        <v>0</v>
      </c>
      <c r="F13" s="79">
        <v>0</v>
      </c>
      <c r="G13" s="78">
        <v>0</v>
      </c>
      <c r="H13" s="78">
        <v>0</v>
      </c>
      <c r="I13" s="91">
        <v>0</v>
      </c>
      <c r="J13" s="78">
        <v>0</v>
      </c>
      <c r="K13" s="78">
        <v>0</v>
      </c>
      <c r="L13" s="78">
        <v>6830.47</v>
      </c>
      <c r="M13" s="78">
        <v>1807.71</v>
      </c>
      <c r="N13" s="91">
        <v>0</v>
      </c>
      <c r="O13" s="149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0</v>
      </c>
      <c r="V13" s="91">
        <v>0</v>
      </c>
      <c r="W13" s="78">
        <v>0</v>
      </c>
      <c r="X13" s="78">
        <v>0</v>
      </c>
      <c r="Y13" s="78">
        <v>0</v>
      </c>
      <c r="Z13" s="78">
        <v>6830.47</v>
      </c>
      <c r="AA13" s="99">
        <v>1807.71</v>
      </c>
      <c r="AB13" s="146"/>
      <c r="AC13" s="146"/>
    </row>
    <row r="14" spans="1:29" ht="17.25" customHeight="1">
      <c r="A14" s="67" t="s">
        <v>147</v>
      </c>
      <c r="B14" s="78">
        <v>61986.06</v>
      </c>
      <c r="C14" s="78">
        <v>26991.62</v>
      </c>
      <c r="D14" s="78">
        <v>865.32</v>
      </c>
      <c r="E14" s="78">
        <v>38.58</v>
      </c>
      <c r="F14" s="79">
        <v>161.88999999999999</v>
      </c>
      <c r="G14" s="78">
        <v>1.38</v>
      </c>
      <c r="H14" s="78">
        <v>818.56</v>
      </c>
      <c r="I14" s="91">
        <v>162.88</v>
      </c>
      <c r="J14" s="78">
        <v>1495.89</v>
      </c>
      <c r="K14" s="78">
        <v>283</v>
      </c>
      <c r="L14" s="78">
        <v>32.72</v>
      </c>
      <c r="M14" s="78">
        <v>66.540000000000006</v>
      </c>
      <c r="N14" s="91">
        <v>0.47</v>
      </c>
      <c r="O14" s="149">
        <v>0</v>
      </c>
      <c r="P14" s="78">
        <v>207.64</v>
      </c>
      <c r="Q14" s="78">
        <v>212.08</v>
      </c>
      <c r="R14" s="78">
        <v>0</v>
      </c>
      <c r="S14" s="79">
        <v>0</v>
      </c>
      <c r="T14" s="78">
        <v>2432.27</v>
      </c>
      <c r="U14" s="78">
        <v>702.3</v>
      </c>
      <c r="V14" s="91">
        <v>141.38999999999999</v>
      </c>
      <c r="W14" s="78">
        <v>-0.42</v>
      </c>
      <c r="X14" s="78">
        <v>12.11</v>
      </c>
      <c r="Y14" s="78">
        <v>-0.01</v>
      </c>
      <c r="Z14" s="78">
        <v>68154.320000000007</v>
      </c>
      <c r="AA14" s="99">
        <v>28457.950000000008</v>
      </c>
      <c r="AB14" s="146"/>
      <c r="AC14" s="146"/>
    </row>
    <row r="15" spans="1:29" s="65" customFormat="1" ht="17.25" customHeight="1">
      <c r="A15" s="67" t="s">
        <v>148</v>
      </c>
      <c r="B15" s="78">
        <v>23328.265100000001</v>
      </c>
      <c r="C15" s="78">
        <v>11454.0607</v>
      </c>
      <c r="D15" s="78">
        <v>116.0613</v>
      </c>
      <c r="E15" s="78">
        <v>86.257000000000005</v>
      </c>
      <c r="F15" s="79">
        <v>1.4916</v>
      </c>
      <c r="G15" s="78">
        <v>0.42880000000000001</v>
      </c>
      <c r="H15" s="78">
        <v>187.71</v>
      </c>
      <c r="I15" s="91">
        <v>89.230599999999995</v>
      </c>
      <c r="J15" s="78">
        <v>424.65440000000001</v>
      </c>
      <c r="K15" s="78">
        <v>192.80279999999999</v>
      </c>
      <c r="L15" s="78">
        <v>0</v>
      </c>
      <c r="M15" s="78">
        <v>3.2395999999999998</v>
      </c>
      <c r="N15" s="91">
        <v>0</v>
      </c>
      <c r="O15" s="149">
        <v>4.7606000000000002</v>
      </c>
      <c r="P15" s="78">
        <v>3.8611</v>
      </c>
      <c r="Q15" s="78">
        <v>0</v>
      </c>
      <c r="R15" s="78">
        <v>0</v>
      </c>
      <c r="S15" s="79">
        <v>0</v>
      </c>
      <c r="T15" s="78">
        <v>961.94299999999998</v>
      </c>
      <c r="U15" s="78">
        <v>149.9136</v>
      </c>
      <c r="V15" s="91">
        <v>9.4989000000000008</v>
      </c>
      <c r="W15" s="78">
        <v>86.7667</v>
      </c>
      <c r="X15" s="78">
        <v>16.3322</v>
      </c>
      <c r="Y15" s="78">
        <v>0</v>
      </c>
      <c r="Z15" s="78">
        <v>25049.817599999998</v>
      </c>
      <c r="AA15" s="99">
        <v>12067.4604</v>
      </c>
      <c r="AB15" s="146"/>
      <c r="AC15" s="146"/>
    </row>
    <row r="16" spans="1:29" s="65" customFormat="1" ht="17.25" customHeight="1">
      <c r="A16" s="67" t="s">
        <v>149</v>
      </c>
      <c r="B16" s="78">
        <v>8080.3643000000002</v>
      </c>
      <c r="C16" s="78">
        <v>5189.1454000000003</v>
      </c>
      <c r="D16" s="78">
        <v>113.4787</v>
      </c>
      <c r="E16" s="78">
        <v>6.1921999999999997</v>
      </c>
      <c r="F16" s="79">
        <v>0.1341</v>
      </c>
      <c r="G16" s="78">
        <v>1.9099999999999999E-2</v>
      </c>
      <c r="H16" s="78">
        <v>16.416799999999999</v>
      </c>
      <c r="I16" s="91">
        <v>4.7055999999999996</v>
      </c>
      <c r="J16" s="78">
        <v>457.00819999999999</v>
      </c>
      <c r="K16" s="78">
        <v>50.469200000000001</v>
      </c>
      <c r="L16" s="78">
        <v>0</v>
      </c>
      <c r="M16" s="78">
        <v>0</v>
      </c>
      <c r="N16" s="91">
        <v>2.7662</v>
      </c>
      <c r="O16" s="149">
        <v>-1.8877999999999999</v>
      </c>
      <c r="P16" s="78">
        <v>23.3704</v>
      </c>
      <c r="Q16" s="78">
        <v>4.2816999999999998</v>
      </c>
      <c r="R16" s="78">
        <v>0</v>
      </c>
      <c r="S16" s="79">
        <v>0</v>
      </c>
      <c r="T16" s="78">
        <v>362.76179999999999</v>
      </c>
      <c r="U16" s="78">
        <v>79.154600000000002</v>
      </c>
      <c r="V16" s="91">
        <v>8.4467999999999996</v>
      </c>
      <c r="W16" s="78">
        <v>1.04E-2</v>
      </c>
      <c r="X16" s="78">
        <v>0</v>
      </c>
      <c r="Y16" s="78">
        <v>0</v>
      </c>
      <c r="Z16" s="78">
        <v>9064.7473000000009</v>
      </c>
      <c r="AA16" s="99">
        <v>5332.0904</v>
      </c>
      <c r="AB16" s="146"/>
      <c r="AC16" s="146"/>
    </row>
    <row r="17" spans="1:29" s="65" customFormat="1" ht="17.25" customHeight="1">
      <c r="A17" s="67" t="s">
        <v>150</v>
      </c>
      <c r="B17" s="78">
        <v>11179.5874</v>
      </c>
      <c r="C17" s="78">
        <v>5739.8121000000001</v>
      </c>
      <c r="D17" s="78">
        <v>3837.3506000000002</v>
      </c>
      <c r="E17" s="78">
        <v>1413.279</v>
      </c>
      <c r="F17" s="79">
        <v>1.3374999999999999</v>
      </c>
      <c r="G17" s="78">
        <v>4.4644000000000004</v>
      </c>
      <c r="H17" s="78">
        <v>791.29560000000004</v>
      </c>
      <c r="I17" s="91">
        <v>264.34410000000003</v>
      </c>
      <c r="J17" s="78">
        <v>867.15309999999999</v>
      </c>
      <c r="K17" s="78">
        <v>671.65629999999999</v>
      </c>
      <c r="L17" s="78">
        <v>0</v>
      </c>
      <c r="M17" s="78">
        <v>0</v>
      </c>
      <c r="N17" s="91">
        <v>0</v>
      </c>
      <c r="O17" s="149">
        <v>0</v>
      </c>
      <c r="P17" s="78">
        <v>211.08969999999999</v>
      </c>
      <c r="Q17" s="78">
        <v>80.874300000000005</v>
      </c>
      <c r="R17" s="78">
        <v>0</v>
      </c>
      <c r="S17" s="79">
        <v>0</v>
      </c>
      <c r="T17" s="78">
        <v>897.80219999999997</v>
      </c>
      <c r="U17" s="78">
        <v>274.70949999999999</v>
      </c>
      <c r="V17" s="91">
        <v>81.540499999999994</v>
      </c>
      <c r="W17" s="78">
        <v>9.8588000000000005</v>
      </c>
      <c r="X17" s="78">
        <v>1.5800000000000002E-2</v>
      </c>
      <c r="Y17" s="78">
        <v>8.4648000000000003</v>
      </c>
      <c r="Z17" s="78">
        <v>17867.172399999999</v>
      </c>
      <c r="AA17" s="99">
        <v>8467.4632999999994</v>
      </c>
      <c r="AB17" s="146"/>
      <c r="AC17" s="146"/>
    </row>
    <row r="18" spans="1:29" s="65" customFormat="1" ht="17.25" customHeight="1">
      <c r="A18" s="67" t="s">
        <v>151</v>
      </c>
      <c r="B18" s="78">
        <v>3170.0214999999998</v>
      </c>
      <c r="C18" s="78">
        <v>1976.0751</v>
      </c>
      <c r="D18" s="78">
        <v>13.7525</v>
      </c>
      <c r="E18" s="78">
        <v>4.7031999999999998</v>
      </c>
      <c r="F18" s="79">
        <v>0.2041</v>
      </c>
      <c r="G18" s="78">
        <v>0</v>
      </c>
      <c r="H18" s="78">
        <v>4.0754000000000001</v>
      </c>
      <c r="I18" s="91">
        <v>57.705399999999997</v>
      </c>
      <c r="J18" s="78">
        <v>64.704499999999996</v>
      </c>
      <c r="K18" s="78">
        <v>25.918900000000001</v>
      </c>
      <c r="L18" s="78">
        <v>0</v>
      </c>
      <c r="M18" s="78">
        <v>0</v>
      </c>
      <c r="N18" s="91">
        <v>0</v>
      </c>
      <c r="O18" s="149">
        <v>0</v>
      </c>
      <c r="P18" s="78">
        <v>2.3210999999999999</v>
      </c>
      <c r="Q18" s="78">
        <v>0</v>
      </c>
      <c r="R18" s="78">
        <v>0</v>
      </c>
      <c r="S18" s="79">
        <v>0</v>
      </c>
      <c r="T18" s="78">
        <v>90.212199999999996</v>
      </c>
      <c r="U18" s="78">
        <v>18.475200000000001</v>
      </c>
      <c r="V18" s="91">
        <v>0</v>
      </c>
      <c r="W18" s="78">
        <v>0</v>
      </c>
      <c r="X18" s="78">
        <v>0.47260000000000002</v>
      </c>
      <c r="Y18" s="78">
        <v>0</v>
      </c>
      <c r="Z18" s="78">
        <v>3345.7638999999999</v>
      </c>
      <c r="AA18" s="99">
        <v>2082.8777999999998</v>
      </c>
      <c r="AB18" s="146"/>
      <c r="AC18" s="146"/>
    </row>
    <row r="19" spans="1:29" s="65" customFormat="1" ht="17.25" customHeight="1">
      <c r="A19" s="67" t="s">
        <v>152</v>
      </c>
      <c r="B19" s="78">
        <v>43634.673600000002</v>
      </c>
      <c r="C19" s="78">
        <v>20390.556400000001</v>
      </c>
      <c r="D19" s="78">
        <v>1073.366</v>
      </c>
      <c r="E19" s="78">
        <v>160.5077</v>
      </c>
      <c r="F19" s="79">
        <v>11.579700000000001</v>
      </c>
      <c r="G19" s="78">
        <v>8.0779999999999994</v>
      </c>
      <c r="H19" s="78">
        <v>848.53160000000003</v>
      </c>
      <c r="I19" s="91">
        <v>135.00540000000001</v>
      </c>
      <c r="J19" s="78">
        <v>2136.4007000000001</v>
      </c>
      <c r="K19" s="78">
        <v>510.50360000000001</v>
      </c>
      <c r="L19" s="78">
        <v>0</v>
      </c>
      <c r="M19" s="78">
        <v>5.0700000000000002E-2</v>
      </c>
      <c r="N19" s="91">
        <v>14821.933199999999</v>
      </c>
      <c r="O19" s="149">
        <v>3531.3319000000001</v>
      </c>
      <c r="P19" s="78">
        <v>70.031800000000004</v>
      </c>
      <c r="Q19" s="78">
        <v>91.698899999999995</v>
      </c>
      <c r="R19" s="78">
        <v>526.94399999999996</v>
      </c>
      <c r="S19" s="79">
        <v>646.67830000000004</v>
      </c>
      <c r="T19" s="78">
        <v>2749.2359000000001</v>
      </c>
      <c r="U19" s="78">
        <v>348.14870000000002</v>
      </c>
      <c r="V19" s="91">
        <v>0</v>
      </c>
      <c r="W19" s="78">
        <v>236.3544</v>
      </c>
      <c r="X19" s="78">
        <v>79.807100000000005</v>
      </c>
      <c r="Y19" s="78">
        <v>51.468600000000002</v>
      </c>
      <c r="Z19" s="78">
        <v>65952.503600000011</v>
      </c>
      <c r="AA19" s="99">
        <v>26110.382600000001</v>
      </c>
      <c r="AB19" s="146"/>
      <c r="AC19" s="146"/>
    </row>
    <row r="20" spans="1:29" s="65" customFormat="1" ht="17.25" customHeight="1">
      <c r="A20" s="67" t="s">
        <v>153</v>
      </c>
      <c r="B20" s="78">
        <v>13031.7214</v>
      </c>
      <c r="C20" s="79">
        <v>6377.5963000000002</v>
      </c>
      <c r="D20" s="78">
        <v>35.621000000000002</v>
      </c>
      <c r="E20" s="79">
        <v>10.054</v>
      </c>
      <c r="F20" s="79">
        <v>4.2416999999999998</v>
      </c>
      <c r="G20" s="78">
        <v>0</v>
      </c>
      <c r="H20" s="78">
        <v>0.16980000000000001</v>
      </c>
      <c r="I20" s="91">
        <v>0</v>
      </c>
      <c r="J20" s="78">
        <v>1102.9358999999999</v>
      </c>
      <c r="K20" s="79">
        <v>307.90390000000002</v>
      </c>
      <c r="L20" s="78">
        <v>0</v>
      </c>
      <c r="M20" s="78">
        <v>0</v>
      </c>
      <c r="N20" s="91">
        <v>0</v>
      </c>
      <c r="O20" s="149">
        <v>0</v>
      </c>
      <c r="P20" s="79">
        <v>43.335599999999999</v>
      </c>
      <c r="Q20" s="78">
        <v>0</v>
      </c>
      <c r="R20" s="79">
        <v>0</v>
      </c>
      <c r="S20" s="79">
        <v>0</v>
      </c>
      <c r="T20" s="78">
        <v>169.82769999999999</v>
      </c>
      <c r="U20" s="78">
        <v>13.9695</v>
      </c>
      <c r="V20" s="91">
        <v>150.00370000000001</v>
      </c>
      <c r="W20" s="78">
        <v>49.234699999999997</v>
      </c>
      <c r="X20" s="79">
        <v>0</v>
      </c>
      <c r="Y20" s="78">
        <v>0</v>
      </c>
      <c r="Z20" s="78">
        <v>14537.8568</v>
      </c>
      <c r="AA20" s="99">
        <v>6758.7584000000006</v>
      </c>
      <c r="AB20" s="146"/>
      <c r="AC20" s="146"/>
    </row>
    <row r="21" spans="1:29" s="65" customFormat="1" ht="17.25" customHeight="1">
      <c r="A21" s="67" t="s">
        <v>154</v>
      </c>
      <c r="B21" s="78">
        <v>5615.4907999999996</v>
      </c>
      <c r="C21" s="79">
        <v>3424.5520000000001</v>
      </c>
      <c r="D21" s="78">
        <v>1586.2834</v>
      </c>
      <c r="E21" s="79">
        <v>48.020400000000002</v>
      </c>
      <c r="F21" s="79">
        <v>18.95</v>
      </c>
      <c r="G21" s="78">
        <v>46.552</v>
      </c>
      <c r="H21" s="78">
        <v>89.959000000000003</v>
      </c>
      <c r="I21" s="91">
        <v>8.5915999999999997</v>
      </c>
      <c r="J21" s="78">
        <v>292.6551</v>
      </c>
      <c r="K21" s="79">
        <v>31.188800000000001</v>
      </c>
      <c r="L21" s="78">
        <v>83.022499999999994</v>
      </c>
      <c r="M21" s="78">
        <v>1.0665</v>
      </c>
      <c r="N21" s="91">
        <v>162.64279999999999</v>
      </c>
      <c r="O21" s="149">
        <v>-78.576499999999996</v>
      </c>
      <c r="P21" s="79">
        <v>10.585800000000001</v>
      </c>
      <c r="Q21" s="78">
        <v>3.8E-3</v>
      </c>
      <c r="R21" s="79">
        <v>0</v>
      </c>
      <c r="S21" s="79">
        <v>0</v>
      </c>
      <c r="T21" s="78">
        <v>333.43669999999997</v>
      </c>
      <c r="U21" s="78">
        <v>24.5962</v>
      </c>
      <c r="V21" s="91">
        <v>3741.3946000000001</v>
      </c>
      <c r="W21" s="78">
        <v>2264.9751000000001</v>
      </c>
      <c r="X21" s="79">
        <v>0</v>
      </c>
      <c r="Y21" s="78">
        <v>2.3233000000000001</v>
      </c>
      <c r="Z21" s="78">
        <v>11934.420699999999</v>
      </c>
      <c r="AA21" s="99">
        <v>5773.2932000000001</v>
      </c>
      <c r="AB21" s="146"/>
      <c r="AC21" s="146"/>
    </row>
    <row r="22" spans="1:29" s="65" customFormat="1" ht="17.25" customHeight="1">
      <c r="A22" s="67" t="s">
        <v>155</v>
      </c>
      <c r="B22" s="78">
        <v>10145.3344</v>
      </c>
      <c r="C22" s="78">
        <v>4932.6292000000003</v>
      </c>
      <c r="D22" s="78">
        <v>322.10919999999999</v>
      </c>
      <c r="E22" s="78">
        <v>65.895499999999998</v>
      </c>
      <c r="F22" s="79">
        <v>4.8391000000000002</v>
      </c>
      <c r="G22" s="78">
        <v>4.3200000000000002E-2</v>
      </c>
      <c r="H22" s="78">
        <v>78.614099999999993</v>
      </c>
      <c r="I22" s="91">
        <v>7.9908000000000001</v>
      </c>
      <c r="J22" s="78">
        <v>723.13670000000002</v>
      </c>
      <c r="K22" s="78">
        <v>315.66539999999998</v>
      </c>
      <c r="L22" s="78">
        <v>0</v>
      </c>
      <c r="M22" s="78">
        <v>0</v>
      </c>
      <c r="N22" s="91">
        <v>0</v>
      </c>
      <c r="O22" s="149">
        <v>0</v>
      </c>
      <c r="P22" s="78">
        <v>44.939900000000002</v>
      </c>
      <c r="Q22" s="78">
        <v>2.8868</v>
      </c>
      <c r="R22" s="78">
        <v>0</v>
      </c>
      <c r="S22" s="79">
        <v>0</v>
      </c>
      <c r="T22" s="78">
        <v>623.85440000000006</v>
      </c>
      <c r="U22" s="78">
        <v>113.6849</v>
      </c>
      <c r="V22" s="91">
        <v>2.1738</v>
      </c>
      <c r="W22" s="78">
        <v>0.33329999999999999</v>
      </c>
      <c r="X22" s="78">
        <v>0</v>
      </c>
      <c r="Y22" s="78">
        <v>0</v>
      </c>
      <c r="Z22" s="78">
        <v>11945.001600000001</v>
      </c>
      <c r="AA22" s="99">
        <v>5439.1291000000001</v>
      </c>
      <c r="AB22" s="146"/>
      <c r="AC22" s="146"/>
    </row>
    <row r="23" spans="1:29" ht="17.25" customHeight="1">
      <c r="A23" s="67" t="s">
        <v>156</v>
      </c>
      <c r="B23" s="78">
        <v>8348.4068000000007</v>
      </c>
      <c r="C23" s="78">
        <v>4706.6003000000001</v>
      </c>
      <c r="D23" s="78">
        <v>17251.217799999999</v>
      </c>
      <c r="E23" s="78">
        <v>2612.9227000000001</v>
      </c>
      <c r="F23" s="79">
        <v>0.2321</v>
      </c>
      <c r="G23" s="78">
        <v>1.9026000000000001</v>
      </c>
      <c r="H23" s="78">
        <v>974.56650000000002</v>
      </c>
      <c r="I23" s="91">
        <v>346.64120000000003</v>
      </c>
      <c r="J23" s="78">
        <v>2601.6140999999998</v>
      </c>
      <c r="K23" s="78">
        <v>1741.2773</v>
      </c>
      <c r="L23" s="78">
        <v>0</v>
      </c>
      <c r="M23" s="78">
        <v>0</v>
      </c>
      <c r="N23" s="91">
        <v>0</v>
      </c>
      <c r="O23" s="149">
        <v>0</v>
      </c>
      <c r="P23" s="78">
        <v>4.3776000000000002</v>
      </c>
      <c r="Q23" s="78">
        <v>19.0806</v>
      </c>
      <c r="R23" s="78">
        <v>0</v>
      </c>
      <c r="S23" s="79">
        <v>65.899000000000001</v>
      </c>
      <c r="T23" s="78">
        <v>149.30549999999999</v>
      </c>
      <c r="U23" s="78">
        <v>82.082999999999998</v>
      </c>
      <c r="V23" s="91">
        <v>0</v>
      </c>
      <c r="W23" s="78">
        <v>0</v>
      </c>
      <c r="X23" s="78">
        <v>0</v>
      </c>
      <c r="Y23" s="78">
        <v>0</v>
      </c>
      <c r="Z23" s="78">
        <v>29329.720399999998</v>
      </c>
      <c r="AA23" s="99">
        <v>9576.4066999999995</v>
      </c>
      <c r="AB23" s="146"/>
      <c r="AC23" s="146"/>
    </row>
    <row r="24" spans="1:29" ht="17.25" customHeight="1">
      <c r="A24" s="67" t="s">
        <v>157</v>
      </c>
      <c r="B24" s="78">
        <v>82520.780400000003</v>
      </c>
      <c r="C24" s="78">
        <v>44668.369299999998</v>
      </c>
      <c r="D24" s="78">
        <v>2774.4418000000001</v>
      </c>
      <c r="E24" s="78">
        <v>1313.3418999999999</v>
      </c>
      <c r="F24" s="79">
        <v>183.69309999999999</v>
      </c>
      <c r="G24" s="78">
        <v>38.648899999999998</v>
      </c>
      <c r="H24" s="78">
        <v>2793.5985999999998</v>
      </c>
      <c r="I24" s="91">
        <v>1049.6686</v>
      </c>
      <c r="J24" s="78">
        <v>4958.3575000000001</v>
      </c>
      <c r="K24" s="78">
        <v>1372.0454</v>
      </c>
      <c r="L24" s="78">
        <v>0</v>
      </c>
      <c r="M24" s="78">
        <v>0</v>
      </c>
      <c r="N24" s="91">
        <v>12.264099999999999</v>
      </c>
      <c r="O24" s="149">
        <v>-0.1434</v>
      </c>
      <c r="P24" s="78">
        <v>40.713099999999997</v>
      </c>
      <c r="Q24" s="78">
        <v>12.7035</v>
      </c>
      <c r="R24" s="78">
        <v>1585.9772</v>
      </c>
      <c r="S24" s="79">
        <v>728.62189999999998</v>
      </c>
      <c r="T24" s="78">
        <v>1927.4531999999999</v>
      </c>
      <c r="U24" s="78">
        <v>2620.8539000000001</v>
      </c>
      <c r="V24" s="91">
        <v>244.8502</v>
      </c>
      <c r="W24" s="78">
        <v>6.1963999999999997</v>
      </c>
      <c r="X24" s="78">
        <v>6.3395999999999999</v>
      </c>
      <c r="Y24" s="78">
        <v>-7.7000000000000002E-3</v>
      </c>
      <c r="Z24" s="78">
        <v>97048.468800000002</v>
      </c>
      <c r="AA24" s="99">
        <v>51810.298699999999</v>
      </c>
      <c r="AB24" s="146"/>
      <c r="AC24" s="146"/>
    </row>
    <row r="25" spans="1:29" ht="17.25" customHeight="1">
      <c r="A25" s="67" t="s">
        <v>214</v>
      </c>
      <c r="B25" s="78">
        <v>10007.4432</v>
      </c>
      <c r="C25" s="78">
        <v>3318.5101</v>
      </c>
      <c r="D25" s="78">
        <v>913.47739999999999</v>
      </c>
      <c r="E25" s="78">
        <v>259.20519999999999</v>
      </c>
      <c r="F25" s="79">
        <v>25.783899999999999</v>
      </c>
      <c r="G25" s="78">
        <v>0</v>
      </c>
      <c r="H25" s="78">
        <v>369.67439999999999</v>
      </c>
      <c r="I25" s="91">
        <v>74.407600000000002</v>
      </c>
      <c r="J25" s="78">
        <v>1274.4387999999999</v>
      </c>
      <c r="K25" s="78">
        <v>220.7304</v>
      </c>
      <c r="L25" s="78">
        <v>0</v>
      </c>
      <c r="M25" s="78">
        <v>0</v>
      </c>
      <c r="N25" s="91">
        <v>0</v>
      </c>
      <c r="O25" s="149">
        <v>17.520600000000002</v>
      </c>
      <c r="P25" s="78">
        <v>11.938499999999999</v>
      </c>
      <c r="Q25" s="78">
        <v>0.81310000000000004</v>
      </c>
      <c r="R25" s="78">
        <v>218</v>
      </c>
      <c r="S25" s="79">
        <v>140.63839999999999</v>
      </c>
      <c r="T25" s="78">
        <v>483.37209999999999</v>
      </c>
      <c r="U25" s="78">
        <v>311.46960000000001</v>
      </c>
      <c r="V25" s="91">
        <v>0</v>
      </c>
      <c r="W25" s="78">
        <v>0</v>
      </c>
      <c r="X25" s="78">
        <v>0</v>
      </c>
      <c r="Y25" s="78">
        <v>0</v>
      </c>
      <c r="Z25" s="78">
        <v>13304.1283</v>
      </c>
      <c r="AA25" s="99">
        <v>4343.2949999999992</v>
      </c>
      <c r="AB25" s="146"/>
      <c r="AC25" s="146"/>
    </row>
    <row r="26" spans="1:29" ht="17.25" customHeight="1">
      <c r="A26" s="67" t="s">
        <v>158</v>
      </c>
      <c r="B26" s="78">
        <v>9871.8040999999994</v>
      </c>
      <c r="C26" s="78">
        <v>4846.0330000000004</v>
      </c>
      <c r="D26" s="78">
        <v>0.36109999999999998</v>
      </c>
      <c r="E26" s="78">
        <v>0</v>
      </c>
      <c r="F26" s="79">
        <v>0</v>
      </c>
      <c r="G26" s="78">
        <v>0</v>
      </c>
      <c r="H26" s="78">
        <v>0</v>
      </c>
      <c r="I26" s="91">
        <v>0</v>
      </c>
      <c r="J26" s="78">
        <v>5.5820999999999996</v>
      </c>
      <c r="K26" s="78">
        <v>0</v>
      </c>
      <c r="L26" s="78">
        <v>0</v>
      </c>
      <c r="M26" s="78">
        <v>0</v>
      </c>
      <c r="N26" s="91">
        <v>0</v>
      </c>
      <c r="O26" s="149">
        <v>0</v>
      </c>
      <c r="P26" s="78">
        <v>13.2075</v>
      </c>
      <c r="Q26" s="78">
        <v>1.0744</v>
      </c>
      <c r="R26" s="78">
        <v>0</v>
      </c>
      <c r="S26" s="79">
        <v>0</v>
      </c>
      <c r="T26" s="78">
        <v>40.631100000000004</v>
      </c>
      <c r="U26" s="78">
        <v>0.2</v>
      </c>
      <c r="V26" s="91">
        <v>3.5499999999999997E-2</v>
      </c>
      <c r="W26" s="78">
        <v>0</v>
      </c>
      <c r="X26" s="78">
        <v>0</v>
      </c>
      <c r="Y26" s="78">
        <v>0</v>
      </c>
      <c r="Z26" s="78">
        <v>9931.6214</v>
      </c>
      <c r="AA26" s="99">
        <v>4847.3074000000006</v>
      </c>
      <c r="AB26" s="146"/>
      <c r="AC26" s="146"/>
    </row>
    <row r="27" spans="1:29" ht="17.25" customHeight="1">
      <c r="A27" s="71" t="s">
        <v>75</v>
      </c>
      <c r="B27" s="82">
        <v>9401.2762999999995</v>
      </c>
      <c r="C27" s="82">
        <v>4585.6349</v>
      </c>
      <c r="D27" s="82">
        <v>417.2808</v>
      </c>
      <c r="E27" s="82">
        <v>112.2886</v>
      </c>
      <c r="F27" s="84">
        <v>27.377400000000002</v>
      </c>
      <c r="G27" s="82">
        <v>2.4533999999999998</v>
      </c>
      <c r="H27" s="82">
        <v>29.626200000000001</v>
      </c>
      <c r="I27" s="92">
        <v>0.85209999999999997</v>
      </c>
      <c r="J27" s="82">
        <v>571.72239999999999</v>
      </c>
      <c r="K27" s="82">
        <v>76.178299999999993</v>
      </c>
      <c r="L27" s="82">
        <v>0</v>
      </c>
      <c r="M27" s="82">
        <v>0</v>
      </c>
      <c r="N27" s="92">
        <v>0</v>
      </c>
      <c r="O27" s="150">
        <v>0</v>
      </c>
      <c r="P27" s="82">
        <v>-29.275099999999998</v>
      </c>
      <c r="Q27" s="82">
        <v>0</v>
      </c>
      <c r="R27" s="82">
        <v>10406.790300000001</v>
      </c>
      <c r="S27" s="84">
        <v>2675.5706</v>
      </c>
      <c r="T27" s="82">
        <v>481.71350000000001</v>
      </c>
      <c r="U27" s="82">
        <v>137.4092</v>
      </c>
      <c r="V27" s="92">
        <v>0</v>
      </c>
      <c r="W27" s="82">
        <v>0</v>
      </c>
      <c r="X27" s="82">
        <v>0</v>
      </c>
      <c r="Y27" s="82">
        <v>0</v>
      </c>
      <c r="Z27" s="82">
        <v>21306.511800000004</v>
      </c>
      <c r="AA27" s="103">
        <v>7590.3870999999999</v>
      </c>
      <c r="AB27" s="146"/>
      <c r="AC27" s="146"/>
    </row>
    <row r="28" spans="1:29" ht="17.25" customHeight="1">
      <c r="A28" s="71" t="s">
        <v>159</v>
      </c>
      <c r="B28" s="82">
        <v>5882.76</v>
      </c>
      <c r="C28" s="82">
        <v>3592.86</v>
      </c>
      <c r="D28" s="82">
        <v>185.48</v>
      </c>
      <c r="E28" s="82">
        <v>27.24</v>
      </c>
      <c r="F28" s="84">
        <v>0.28999999999999998</v>
      </c>
      <c r="G28" s="82">
        <v>0.26</v>
      </c>
      <c r="H28" s="82">
        <v>72.77</v>
      </c>
      <c r="I28" s="92">
        <v>5.12</v>
      </c>
      <c r="J28" s="82">
        <v>504.9</v>
      </c>
      <c r="K28" s="82">
        <v>82.02</v>
      </c>
      <c r="L28" s="82">
        <v>0</v>
      </c>
      <c r="M28" s="82">
        <v>0</v>
      </c>
      <c r="N28" s="92">
        <v>0</v>
      </c>
      <c r="O28" s="150">
        <v>0</v>
      </c>
      <c r="P28" s="82">
        <v>5.19</v>
      </c>
      <c r="Q28" s="82">
        <v>1.23</v>
      </c>
      <c r="R28" s="82">
        <v>1330.58</v>
      </c>
      <c r="S28" s="84">
        <v>2073.39</v>
      </c>
      <c r="T28" s="82">
        <v>33.83</v>
      </c>
      <c r="U28" s="82">
        <v>59.89</v>
      </c>
      <c r="V28" s="92">
        <v>21.64</v>
      </c>
      <c r="W28" s="82">
        <v>16.43</v>
      </c>
      <c r="X28" s="82">
        <v>0</v>
      </c>
      <c r="Y28" s="82">
        <v>0</v>
      </c>
      <c r="Z28" s="82">
        <v>8037.44</v>
      </c>
      <c r="AA28" s="103">
        <v>5858.4400000000005</v>
      </c>
      <c r="AB28" s="146"/>
      <c r="AC28" s="146"/>
    </row>
    <row r="29" spans="1:29" ht="17.25" customHeight="1">
      <c r="A29" s="71" t="s">
        <v>160</v>
      </c>
      <c r="B29" s="82">
        <v>0</v>
      </c>
      <c r="C29" s="82">
        <v>0</v>
      </c>
      <c r="D29" s="82">
        <v>9777.7999999999993</v>
      </c>
      <c r="E29" s="82">
        <v>158.13999999999999</v>
      </c>
      <c r="F29" s="84">
        <v>0</v>
      </c>
      <c r="G29" s="82">
        <v>0</v>
      </c>
      <c r="H29" s="82">
        <v>226.55</v>
      </c>
      <c r="I29" s="92">
        <v>0</v>
      </c>
      <c r="J29" s="82">
        <v>751.45</v>
      </c>
      <c r="K29" s="82">
        <v>0</v>
      </c>
      <c r="L29" s="82">
        <v>0</v>
      </c>
      <c r="M29" s="82">
        <v>0</v>
      </c>
      <c r="N29" s="92">
        <v>13.05</v>
      </c>
      <c r="O29" s="150">
        <v>0</v>
      </c>
      <c r="P29" s="82">
        <v>1023.32</v>
      </c>
      <c r="Q29" s="82">
        <v>233.14</v>
      </c>
      <c r="R29" s="82">
        <v>0</v>
      </c>
      <c r="S29" s="84">
        <v>0</v>
      </c>
      <c r="T29" s="82">
        <v>121.84</v>
      </c>
      <c r="U29" s="82">
        <v>90.87</v>
      </c>
      <c r="V29" s="92">
        <v>0</v>
      </c>
      <c r="W29" s="82">
        <v>0</v>
      </c>
      <c r="X29" s="82">
        <v>0</v>
      </c>
      <c r="Y29" s="82">
        <v>0</v>
      </c>
      <c r="Z29" s="82">
        <v>11914.009999999998</v>
      </c>
      <c r="AA29" s="103">
        <v>482.15</v>
      </c>
      <c r="AB29" s="146"/>
      <c r="AC29" s="146"/>
    </row>
    <row r="30" spans="1:29" ht="17.25" customHeight="1">
      <c r="A30" s="71" t="s">
        <v>193</v>
      </c>
      <c r="B30" s="82">
        <v>2997.36</v>
      </c>
      <c r="C30" s="82">
        <v>1617.04</v>
      </c>
      <c r="D30" s="82">
        <v>0.05</v>
      </c>
      <c r="E30" s="82">
        <v>0</v>
      </c>
      <c r="F30" s="84">
        <v>0</v>
      </c>
      <c r="G30" s="82">
        <v>0</v>
      </c>
      <c r="H30" s="82">
        <v>0.5</v>
      </c>
      <c r="I30" s="92">
        <v>0</v>
      </c>
      <c r="J30" s="82">
        <v>309.33999999999997</v>
      </c>
      <c r="K30" s="82">
        <v>12.14</v>
      </c>
      <c r="L30" s="82">
        <v>0</v>
      </c>
      <c r="M30" s="82">
        <v>0</v>
      </c>
      <c r="N30" s="92">
        <v>0</v>
      </c>
      <c r="O30" s="150">
        <v>0</v>
      </c>
      <c r="P30" s="82">
        <v>0</v>
      </c>
      <c r="Q30" s="82">
        <v>0</v>
      </c>
      <c r="R30" s="82">
        <v>0</v>
      </c>
      <c r="S30" s="84">
        <v>0</v>
      </c>
      <c r="T30" s="82">
        <v>157.36000000000001</v>
      </c>
      <c r="U30" s="82">
        <v>120.37</v>
      </c>
      <c r="V30" s="92">
        <v>69.239999999999995</v>
      </c>
      <c r="W30" s="82">
        <v>0</v>
      </c>
      <c r="X30" s="82">
        <v>0</v>
      </c>
      <c r="Y30" s="82">
        <v>0</v>
      </c>
      <c r="Z30" s="82">
        <v>3533.8500000000004</v>
      </c>
      <c r="AA30" s="103">
        <v>1749.5500000000002</v>
      </c>
      <c r="AB30" s="146"/>
      <c r="AC30" s="146"/>
    </row>
    <row r="31" spans="1:29" ht="17.25" customHeight="1">
      <c r="A31" s="71" t="s">
        <v>195</v>
      </c>
      <c r="B31" s="82">
        <v>11017.3316</v>
      </c>
      <c r="C31" s="82">
        <v>4579.8531999999996</v>
      </c>
      <c r="D31" s="82">
        <v>66.645499999999998</v>
      </c>
      <c r="E31" s="82">
        <v>4.4851999999999999</v>
      </c>
      <c r="F31" s="84">
        <v>6.9999999999999999E-4</v>
      </c>
      <c r="G31" s="82">
        <v>0</v>
      </c>
      <c r="H31" s="82">
        <v>11.519600000000001</v>
      </c>
      <c r="I31" s="92">
        <v>4.0667999999999997</v>
      </c>
      <c r="J31" s="82">
        <v>172.04390000000001</v>
      </c>
      <c r="K31" s="82">
        <v>21.7212</v>
      </c>
      <c r="L31" s="82">
        <v>0</v>
      </c>
      <c r="M31" s="82">
        <v>0</v>
      </c>
      <c r="N31" s="92">
        <v>0</v>
      </c>
      <c r="O31" s="150">
        <v>0</v>
      </c>
      <c r="P31" s="82">
        <v>140.0147</v>
      </c>
      <c r="Q31" s="82">
        <v>96.9602</v>
      </c>
      <c r="R31" s="82">
        <v>0</v>
      </c>
      <c r="S31" s="84">
        <v>0</v>
      </c>
      <c r="T31" s="82">
        <v>165.6003</v>
      </c>
      <c r="U31" s="82">
        <v>53.094000000000001</v>
      </c>
      <c r="V31" s="92">
        <v>1.7862</v>
      </c>
      <c r="W31" s="82">
        <v>0.45789999999999997</v>
      </c>
      <c r="X31" s="82">
        <v>0</v>
      </c>
      <c r="Y31" s="82">
        <v>0</v>
      </c>
      <c r="Z31" s="82">
        <v>11574.942500000001</v>
      </c>
      <c r="AA31" s="103">
        <v>4760.6385</v>
      </c>
      <c r="AB31" s="146"/>
      <c r="AC31" s="146"/>
    </row>
    <row r="32" spans="1:29" ht="17.25" customHeight="1">
      <c r="A32" s="71" t="s">
        <v>224</v>
      </c>
      <c r="B32" s="82">
        <v>2305.7600000000002</v>
      </c>
      <c r="C32" s="82">
        <v>284.04000000000002</v>
      </c>
      <c r="D32" s="82">
        <v>953.45</v>
      </c>
      <c r="E32" s="82">
        <v>0</v>
      </c>
      <c r="F32" s="84">
        <v>0.01</v>
      </c>
      <c r="G32" s="82">
        <v>0</v>
      </c>
      <c r="H32" s="82">
        <v>26.92</v>
      </c>
      <c r="I32" s="92">
        <v>0</v>
      </c>
      <c r="J32" s="82">
        <v>165.48</v>
      </c>
      <c r="K32" s="82">
        <v>0.2</v>
      </c>
      <c r="L32" s="82">
        <v>0</v>
      </c>
      <c r="M32" s="82">
        <v>0</v>
      </c>
      <c r="N32" s="92">
        <v>0</v>
      </c>
      <c r="O32" s="150">
        <v>0</v>
      </c>
      <c r="P32" s="82">
        <v>0</v>
      </c>
      <c r="Q32" s="82">
        <v>0</v>
      </c>
      <c r="R32" s="82">
        <v>0</v>
      </c>
      <c r="S32" s="84">
        <v>0</v>
      </c>
      <c r="T32" s="82">
        <v>47.07</v>
      </c>
      <c r="U32" s="82">
        <v>4.7</v>
      </c>
      <c r="V32" s="92">
        <v>0</v>
      </c>
      <c r="W32" s="82">
        <v>0</v>
      </c>
      <c r="X32" s="82">
        <v>378.74</v>
      </c>
      <c r="Y32" s="82">
        <v>0</v>
      </c>
      <c r="Z32" s="82">
        <v>3877.4300000000003</v>
      </c>
      <c r="AA32" s="103">
        <v>288.94</v>
      </c>
      <c r="AB32" s="146"/>
      <c r="AC32" s="146"/>
    </row>
    <row r="33" spans="1:29" ht="17.25" customHeight="1" thickBot="1">
      <c r="A33" s="71" t="s">
        <v>228</v>
      </c>
      <c r="B33" s="82">
        <v>90.576899999999995</v>
      </c>
      <c r="C33" s="82">
        <v>0.23139999999999999</v>
      </c>
      <c r="D33" s="82">
        <v>0</v>
      </c>
      <c r="E33" s="83">
        <v>0</v>
      </c>
      <c r="F33" s="84">
        <v>0</v>
      </c>
      <c r="G33" s="82">
        <v>0</v>
      </c>
      <c r="H33" s="82">
        <v>0</v>
      </c>
      <c r="I33" s="92">
        <v>0</v>
      </c>
      <c r="J33" s="82">
        <v>9.4299999999999995E-2</v>
      </c>
      <c r="K33" s="82">
        <v>0</v>
      </c>
      <c r="L33" s="82">
        <v>0</v>
      </c>
      <c r="M33" s="82">
        <v>0</v>
      </c>
      <c r="N33" s="92">
        <v>0</v>
      </c>
      <c r="O33" s="150">
        <v>0</v>
      </c>
      <c r="P33" s="82">
        <v>0</v>
      </c>
      <c r="Q33" s="82">
        <v>0</v>
      </c>
      <c r="R33" s="83">
        <v>0</v>
      </c>
      <c r="S33" s="84">
        <v>0</v>
      </c>
      <c r="T33" s="82">
        <v>5.1863999999999999</v>
      </c>
      <c r="U33" s="82">
        <v>0</v>
      </c>
      <c r="V33" s="92">
        <v>0</v>
      </c>
      <c r="W33" s="82">
        <v>0</v>
      </c>
      <c r="X33" s="82">
        <v>0</v>
      </c>
      <c r="Y33" s="82">
        <v>0</v>
      </c>
      <c r="Z33" s="82">
        <v>95.857600000000005</v>
      </c>
      <c r="AA33" s="103">
        <v>0.23139999999999999</v>
      </c>
      <c r="AB33" s="146"/>
      <c r="AC33" s="146"/>
    </row>
    <row r="34" spans="1:29" s="179" customFormat="1" ht="17.25" customHeight="1" thickTop="1" thickBot="1">
      <c r="A34" s="73" t="s">
        <v>19</v>
      </c>
      <c r="B34" s="86">
        <v>1361597.7759000005</v>
      </c>
      <c r="C34" s="86">
        <v>706291.6893000002</v>
      </c>
      <c r="D34" s="86">
        <v>76257.298699999999</v>
      </c>
      <c r="E34" s="87">
        <v>20922.902600000001</v>
      </c>
      <c r="F34" s="88">
        <v>3773.7785000000003</v>
      </c>
      <c r="G34" s="86">
        <v>2581.7045000000003</v>
      </c>
      <c r="H34" s="86">
        <v>20748.746899999998</v>
      </c>
      <c r="I34" s="93">
        <v>9412.2135000000017</v>
      </c>
      <c r="J34" s="86">
        <v>77344.260999999984</v>
      </c>
      <c r="K34" s="86">
        <v>24573.552000000003</v>
      </c>
      <c r="L34" s="86">
        <v>7137.3952000000008</v>
      </c>
      <c r="M34" s="86">
        <v>10694.749700000004</v>
      </c>
      <c r="N34" s="93">
        <v>105649.81080000001</v>
      </c>
      <c r="O34" s="151">
        <v>22559.724900000001</v>
      </c>
      <c r="P34" s="86">
        <v>7974.9939999999997</v>
      </c>
      <c r="Q34" s="86">
        <v>3309.082699999999</v>
      </c>
      <c r="R34" s="87">
        <v>78464.587400000004</v>
      </c>
      <c r="S34" s="88">
        <v>32145.188299999998</v>
      </c>
      <c r="T34" s="86">
        <v>45993.851699999985</v>
      </c>
      <c r="U34" s="86">
        <v>15147.052900000002</v>
      </c>
      <c r="V34" s="93">
        <v>49248.163299999986</v>
      </c>
      <c r="W34" s="86">
        <v>38383.786600000007</v>
      </c>
      <c r="X34" s="86">
        <v>5293.5823999999993</v>
      </c>
      <c r="Y34" s="86">
        <v>1103.1130999999998</v>
      </c>
      <c r="Z34" s="86">
        <v>1839484.2457999997</v>
      </c>
      <c r="AA34" s="104">
        <v>887124.76010000007</v>
      </c>
      <c r="AB34" s="146"/>
      <c r="AC34" s="146"/>
    </row>
    <row r="35" spans="1:29">
      <c r="A35" s="142" t="s">
        <v>65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7" spans="1:2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</sheetData>
  <mergeCells count="20">
    <mergeCell ref="B3:C3"/>
    <mergeCell ref="D3:E3"/>
    <mergeCell ref="A1:N1"/>
    <mergeCell ref="M2:N2"/>
    <mergeCell ref="X2:Y2"/>
    <mergeCell ref="A2:B2"/>
    <mergeCell ref="A3:A4"/>
    <mergeCell ref="Z2:AA2"/>
    <mergeCell ref="F3:G3"/>
    <mergeCell ref="H3:I3"/>
    <mergeCell ref="J3:K3"/>
    <mergeCell ref="L3:M3"/>
    <mergeCell ref="K2:L2"/>
    <mergeCell ref="Z3:AA3"/>
    <mergeCell ref="N3:O3"/>
    <mergeCell ref="P3:Q3"/>
    <mergeCell ref="R3:S3"/>
    <mergeCell ref="T3:U3"/>
    <mergeCell ref="V3:W3"/>
    <mergeCell ref="X3:Y3"/>
  </mergeCells>
  <phoneticPr fontId="3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zoomScale="70" zoomScaleNormal="70" workbookViewId="0">
      <selection activeCell="B5" sqref="B5:M34"/>
    </sheetView>
  </sheetViews>
  <sheetFormatPr defaultRowHeight="14.25"/>
  <cols>
    <col min="1" max="1" width="13.375" customWidth="1"/>
    <col min="2" max="11" width="10.25" customWidth="1"/>
    <col min="12" max="13" width="11.125" customWidth="1"/>
  </cols>
  <sheetData>
    <row r="1" spans="1:14" ht="25.5">
      <c r="A1" s="308" t="s">
        <v>229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4" ht="15" thickBot="1">
      <c r="A2" s="309" t="s">
        <v>47</v>
      </c>
      <c r="B2" s="309"/>
      <c r="C2" s="111"/>
      <c r="D2" s="309"/>
      <c r="E2" s="309"/>
      <c r="L2" s="309" t="s">
        <v>51</v>
      </c>
      <c r="M2" s="309"/>
    </row>
    <row r="3" spans="1:14" ht="18" customHeight="1">
      <c r="A3" s="310" t="s">
        <v>58</v>
      </c>
      <c r="B3" s="306" t="s">
        <v>103</v>
      </c>
      <c r="C3" s="306"/>
      <c r="D3" s="306" t="s">
        <v>104</v>
      </c>
      <c r="E3" s="306"/>
      <c r="F3" s="306" t="s">
        <v>105</v>
      </c>
      <c r="G3" s="306"/>
      <c r="H3" s="306" t="s">
        <v>106</v>
      </c>
      <c r="I3" s="306"/>
      <c r="J3" s="306" t="s">
        <v>77</v>
      </c>
      <c r="K3" s="306"/>
      <c r="L3" s="306" t="s">
        <v>100</v>
      </c>
      <c r="M3" s="307" t="s">
        <v>50</v>
      </c>
    </row>
    <row r="4" spans="1:14" s="143" customFormat="1" ht="18" customHeight="1" thickBot="1">
      <c r="A4" s="311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5" t="s">
        <v>67</v>
      </c>
    </row>
    <row r="5" spans="1:14" ht="17.25" customHeight="1">
      <c r="A5" s="68" t="s">
        <v>138</v>
      </c>
      <c r="B5" s="75">
        <v>88740.635999999999</v>
      </c>
      <c r="C5" s="75">
        <v>52202.21</v>
      </c>
      <c r="D5" s="75">
        <v>385168.58850000001</v>
      </c>
      <c r="E5" s="75">
        <v>211007.1036</v>
      </c>
      <c r="F5" s="75">
        <v>27457.1672</v>
      </c>
      <c r="G5" s="76">
        <v>10885.070400000001</v>
      </c>
      <c r="H5" s="75">
        <v>870.89170000000001</v>
      </c>
      <c r="I5" s="75">
        <v>3519.0962</v>
      </c>
      <c r="J5" s="90">
        <v>38582.637600000002</v>
      </c>
      <c r="K5" s="75">
        <v>21776.319899999999</v>
      </c>
      <c r="L5" s="90">
        <v>540819.92099999997</v>
      </c>
      <c r="M5" s="77">
        <v>299389.80009999999</v>
      </c>
    </row>
    <row r="6" spans="1:14" ht="17.25" customHeight="1">
      <c r="A6" s="67" t="s">
        <v>139</v>
      </c>
      <c r="B6" s="78">
        <v>9366.4470999999994</v>
      </c>
      <c r="C6" s="78">
        <v>1735.4559999999999</v>
      </c>
      <c r="D6" s="78">
        <v>52854.041899999997</v>
      </c>
      <c r="E6" s="78">
        <v>29466.414700000001</v>
      </c>
      <c r="F6" s="78">
        <v>4631.9998999999998</v>
      </c>
      <c r="G6" s="79">
        <v>1814.3293000000001</v>
      </c>
      <c r="H6" s="78">
        <v>11240.6559</v>
      </c>
      <c r="I6" s="78">
        <v>5094.0235000000002</v>
      </c>
      <c r="J6" s="91">
        <v>17045.556499999999</v>
      </c>
      <c r="K6" s="78">
        <v>6801.8504999999996</v>
      </c>
      <c r="L6" s="91">
        <v>95138.701299999986</v>
      </c>
      <c r="M6" s="80">
        <v>44912.074000000001</v>
      </c>
    </row>
    <row r="7" spans="1:14" ht="17.25" customHeight="1">
      <c r="A7" s="67" t="s">
        <v>140</v>
      </c>
      <c r="B7" s="78">
        <v>21998.217400000001</v>
      </c>
      <c r="C7" s="78">
        <v>3237.4211</v>
      </c>
      <c r="D7" s="78">
        <v>330242.5784</v>
      </c>
      <c r="E7" s="78">
        <v>148173.18700000001</v>
      </c>
      <c r="F7" s="78">
        <v>16444.924900000002</v>
      </c>
      <c r="G7" s="79">
        <v>5379.5914000000002</v>
      </c>
      <c r="H7" s="78">
        <v>50863.027000000002</v>
      </c>
      <c r="I7" s="78">
        <v>33267.256800000003</v>
      </c>
      <c r="J7" s="91">
        <v>46444.65</v>
      </c>
      <c r="K7" s="78">
        <v>14376.3552</v>
      </c>
      <c r="L7" s="91">
        <v>465993.39770000003</v>
      </c>
      <c r="M7" s="80">
        <v>204433.81150000001</v>
      </c>
    </row>
    <row r="8" spans="1:14" ht="17.25" customHeight="1">
      <c r="A8" s="67" t="s">
        <v>141</v>
      </c>
      <c r="B8" s="78">
        <v>16297.685600000001</v>
      </c>
      <c r="C8" s="78">
        <v>29280.714800000002</v>
      </c>
      <c r="D8" s="78">
        <v>44398.77</v>
      </c>
      <c r="E8" s="78">
        <v>0</v>
      </c>
      <c r="F8" s="78">
        <v>7793.7479000000003</v>
      </c>
      <c r="G8" s="79">
        <v>5159.3050999999996</v>
      </c>
      <c r="H8" s="78">
        <v>44.630299999999998</v>
      </c>
      <c r="I8" s="78">
        <v>6.6219999999999999</v>
      </c>
      <c r="J8" s="91">
        <v>0</v>
      </c>
      <c r="K8" s="78">
        <v>0</v>
      </c>
      <c r="L8" s="91">
        <v>68534.833800000008</v>
      </c>
      <c r="M8" s="80">
        <v>34446.641900000002</v>
      </c>
    </row>
    <row r="9" spans="1:14" ht="17.25" customHeight="1">
      <c r="A9" s="67" t="s">
        <v>142</v>
      </c>
      <c r="B9" s="78">
        <v>687.61</v>
      </c>
      <c r="C9" s="78">
        <v>161.69</v>
      </c>
      <c r="D9" s="81">
        <v>11316.3</v>
      </c>
      <c r="E9" s="78">
        <v>5482.4</v>
      </c>
      <c r="F9" s="78">
        <v>1282.23</v>
      </c>
      <c r="G9" s="79">
        <v>1107.42</v>
      </c>
      <c r="H9" s="78">
        <v>102.05</v>
      </c>
      <c r="I9" s="78">
        <v>115.59</v>
      </c>
      <c r="J9" s="91">
        <v>0</v>
      </c>
      <c r="K9" s="78">
        <v>0</v>
      </c>
      <c r="L9" s="91">
        <v>13388.189999999999</v>
      </c>
      <c r="M9" s="80">
        <v>6867.0999999999995</v>
      </c>
      <c r="N9" s="146"/>
    </row>
    <row r="10" spans="1:14" ht="17.25" customHeight="1">
      <c r="A10" s="67" t="s">
        <v>143</v>
      </c>
      <c r="B10" s="78">
        <v>2881.2532000000001</v>
      </c>
      <c r="C10" s="78">
        <v>1641.0649000000001</v>
      </c>
      <c r="D10" s="78">
        <v>22949.31</v>
      </c>
      <c r="E10" s="78">
        <v>11038.871300000001</v>
      </c>
      <c r="F10" s="78">
        <v>1717.8598999999999</v>
      </c>
      <c r="G10" s="79">
        <v>427.74029999999999</v>
      </c>
      <c r="H10" s="78">
        <v>26.312100000000001</v>
      </c>
      <c r="I10" s="78">
        <v>225.41399999999999</v>
      </c>
      <c r="J10" s="91">
        <v>-0.20169999999999999</v>
      </c>
      <c r="K10" s="78">
        <v>0</v>
      </c>
      <c r="L10" s="91">
        <v>27574.533499999998</v>
      </c>
      <c r="M10" s="80">
        <v>13333.0905</v>
      </c>
    </row>
    <row r="11" spans="1:14" ht="17.25" customHeight="1">
      <c r="A11" s="67" t="s">
        <v>144</v>
      </c>
      <c r="B11" s="78">
        <v>9998.6134000000002</v>
      </c>
      <c r="C11" s="78">
        <v>4147.598</v>
      </c>
      <c r="D11" s="78">
        <v>39488.042699999998</v>
      </c>
      <c r="E11" s="78">
        <v>20948.454600000001</v>
      </c>
      <c r="F11" s="78">
        <v>14040.7322</v>
      </c>
      <c r="G11" s="79">
        <v>6463.2628000000004</v>
      </c>
      <c r="H11" s="78">
        <v>12772.7111</v>
      </c>
      <c r="I11" s="78">
        <v>6061.2559000000001</v>
      </c>
      <c r="J11" s="91">
        <v>-5.2919</v>
      </c>
      <c r="K11" s="78">
        <v>9897.2896999999994</v>
      </c>
      <c r="L11" s="91">
        <v>76294.80750000001</v>
      </c>
      <c r="M11" s="80">
        <v>47517.861000000004</v>
      </c>
    </row>
    <row r="12" spans="1:14" ht="17.25" customHeight="1">
      <c r="A12" s="67" t="s">
        <v>145</v>
      </c>
      <c r="B12" s="78">
        <v>26163.7415</v>
      </c>
      <c r="C12" s="78">
        <v>3045.3625000000002</v>
      </c>
      <c r="D12" s="78">
        <v>58166.0363</v>
      </c>
      <c r="E12" s="78">
        <v>26071.768700000001</v>
      </c>
      <c r="F12" s="78">
        <v>3973.8694</v>
      </c>
      <c r="G12" s="79">
        <v>1129.9718</v>
      </c>
      <c r="H12" s="78">
        <v>17800.8069</v>
      </c>
      <c r="I12" s="78">
        <v>9128.4940000000006</v>
      </c>
      <c r="J12" s="91">
        <v>999.35500000000002</v>
      </c>
      <c r="K12" s="78">
        <v>3244.0263</v>
      </c>
      <c r="L12" s="91">
        <v>107103.80909999998</v>
      </c>
      <c r="M12" s="80">
        <v>42619.623299999999</v>
      </c>
    </row>
    <row r="13" spans="1:14" ht="17.25" customHeight="1">
      <c r="A13" s="67" t="s">
        <v>146</v>
      </c>
      <c r="B13" s="78">
        <v>5817.07</v>
      </c>
      <c r="C13" s="78">
        <v>1391.88</v>
      </c>
      <c r="D13" s="78">
        <v>0</v>
      </c>
      <c r="E13" s="78">
        <v>0</v>
      </c>
      <c r="F13" s="78">
        <v>1013.4</v>
      </c>
      <c r="G13" s="79">
        <v>415.83</v>
      </c>
      <c r="H13" s="78">
        <v>0</v>
      </c>
      <c r="I13" s="78">
        <v>0</v>
      </c>
      <c r="J13" s="91">
        <v>0</v>
      </c>
      <c r="K13" s="78">
        <v>0</v>
      </c>
      <c r="L13" s="91">
        <v>6830.4699999999993</v>
      </c>
      <c r="M13" s="80">
        <v>1807.71</v>
      </c>
    </row>
    <row r="14" spans="1:14" ht="17.25" customHeight="1">
      <c r="A14" s="67" t="s">
        <v>147</v>
      </c>
      <c r="B14" s="78">
        <v>24022.33</v>
      </c>
      <c r="C14" s="78">
        <v>8459.65</v>
      </c>
      <c r="D14" s="78">
        <v>15276.33</v>
      </c>
      <c r="E14" s="78">
        <v>6096.78</v>
      </c>
      <c r="F14" s="78">
        <v>15692.55</v>
      </c>
      <c r="G14" s="79">
        <v>6167.77</v>
      </c>
      <c r="H14" s="78">
        <v>449.41</v>
      </c>
      <c r="I14" s="78">
        <v>154.35</v>
      </c>
      <c r="J14" s="91">
        <v>12713.7</v>
      </c>
      <c r="K14" s="78">
        <v>7579.4</v>
      </c>
      <c r="L14" s="91">
        <v>68154.320000000007</v>
      </c>
      <c r="M14" s="80">
        <v>28457.949999999997</v>
      </c>
    </row>
    <row r="15" spans="1:14" s="65" customFormat="1" ht="17.25" customHeight="1">
      <c r="A15" s="67" t="s">
        <v>148</v>
      </c>
      <c r="B15" s="78">
        <v>17066.108700000001</v>
      </c>
      <c r="C15" s="78">
        <v>7678.5496999999996</v>
      </c>
      <c r="D15" s="78">
        <v>4217.4031000000004</v>
      </c>
      <c r="E15" s="78">
        <v>2074.9124000000002</v>
      </c>
      <c r="F15" s="78">
        <v>110.4337</v>
      </c>
      <c r="G15" s="79">
        <v>338.22390000000001</v>
      </c>
      <c r="H15" s="78">
        <v>3655.8723</v>
      </c>
      <c r="I15" s="78">
        <v>1975.7746</v>
      </c>
      <c r="J15" s="91">
        <v>0</v>
      </c>
      <c r="K15" s="78">
        <v>0</v>
      </c>
      <c r="L15" s="91">
        <v>25049.817800000001</v>
      </c>
      <c r="M15" s="80">
        <v>12067.460600000002</v>
      </c>
    </row>
    <row r="16" spans="1:14" s="65" customFormat="1" ht="17.25" customHeight="1">
      <c r="A16" s="67" t="s">
        <v>149</v>
      </c>
      <c r="B16" s="78">
        <v>66.0184</v>
      </c>
      <c r="C16" s="78">
        <v>168.80410000000001</v>
      </c>
      <c r="D16" s="78">
        <v>8993.8662999999997</v>
      </c>
      <c r="E16" s="78">
        <v>5104.1642000000002</v>
      </c>
      <c r="F16" s="78">
        <v>0</v>
      </c>
      <c r="G16" s="79">
        <v>0</v>
      </c>
      <c r="H16" s="78">
        <v>4.8627000000000002</v>
      </c>
      <c r="I16" s="78">
        <v>59.122100000000003</v>
      </c>
      <c r="J16" s="91">
        <v>0</v>
      </c>
      <c r="K16" s="78">
        <v>0</v>
      </c>
      <c r="L16" s="91">
        <v>9064.7474000000002</v>
      </c>
      <c r="M16" s="80">
        <v>5332.0904</v>
      </c>
    </row>
    <row r="17" spans="1:13" s="65" customFormat="1" ht="17.25" customHeight="1">
      <c r="A17" s="67" t="s">
        <v>150</v>
      </c>
      <c r="B17" s="78">
        <v>3142.9578000000001</v>
      </c>
      <c r="C17" s="78">
        <v>693.77300000000002</v>
      </c>
      <c r="D17" s="78">
        <v>9297.1553999999996</v>
      </c>
      <c r="E17" s="78">
        <v>3866.4767999999999</v>
      </c>
      <c r="F17" s="78">
        <v>3031.5254</v>
      </c>
      <c r="G17" s="79">
        <v>1809.5735</v>
      </c>
      <c r="H17" s="78">
        <v>2395.5340000000001</v>
      </c>
      <c r="I17" s="78">
        <v>2097.6401999999998</v>
      </c>
      <c r="J17" s="91">
        <v>0</v>
      </c>
      <c r="K17" s="78">
        <v>0</v>
      </c>
      <c r="L17" s="91">
        <v>17867.172600000002</v>
      </c>
      <c r="M17" s="80">
        <v>8467.4634999999998</v>
      </c>
    </row>
    <row r="18" spans="1:13" s="65" customFormat="1" ht="17.25" customHeight="1">
      <c r="A18" s="67" t="s">
        <v>151</v>
      </c>
      <c r="B18" s="78">
        <v>2709.6419000000001</v>
      </c>
      <c r="C18" s="78">
        <v>1275.2373</v>
      </c>
      <c r="D18" s="78">
        <v>627.00540000000001</v>
      </c>
      <c r="E18" s="78">
        <v>656.35</v>
      </c>
      <c r="F18" s="78">
        <v>9.11</v>
      </c>
      <c r="G18" s="79">
        <v>6.42</v>
      </c>
      <c r="H18" s="78">
        <v>0</v>
      </c>
      <c r="I18" s="78">
        <v>0</v>
      </c>
      <c r="J18" s="91">
        <v>0</v>
      </c>
      <c r="K18" s="78">
        <v>144.87</v>
      </c>
      <c r="L18" s="91">
        <v>3345.7573000000002</v>
      </c>
      <c r="M18" s="80">
        <v>2082.8773000000001</v>
      </c>
    </row>
    <row r="19" spans="1:13" s="65" customFormat="1" ht="17.25" customHeight="1">
      <c r="A19" s="67" t="s">
        <v>152</v>
      </c>
      <c r="B19" s="78">
        <v>19569.724999999999</v>
      </c>
      <c r="C19" s="78">
        <v>9595.8256000000001</v>
      </c>
      <c r="D19" s="78">
        <v>10138.794099999999</v>
      </c>
      <c r="E19" s="78">
        <v>4847.0011999999997</v>
      </c>
      <c r="F19" s="78">
        <v>168.8005</v>
      </c>
      <c r="G19" s="79">
        <v>244.94159999999999</v>
      </c>
      <c r="H19" s="78">
        <v>11284.755999999999</v>
      </c>
      <c r="I19" s="78">
        <v>4206.8018000000002</v>
      </c>
      <c r="J19" s="91">
        <v>24790.428400000001</v>
      </c>
      <c r="K19" s="78">
        <v>7215.7834000000003</v>
      </c>
      <c r="L19" s="91">
        <v>65952.504000000001</v>
      </c>
      <c r="M19" s="80">
        <v>26110.353599999999</v>
      </c>
    </row>
    <row r="20" spans="1:13" s="65" customFormat="1" ht="17.25" customHeight="1">
      <c r="A20" s="67" t="s">
        <v>153</v>
      </c>
      <c r="B20" s="78">
        <v>375.12290000000002</v>
      </c>
      <c r="C20" s="78">
        <v>319.60590000000002</v>
      </c>
      <c r="D20" s="79">
        <v>13374.492899999999</v>
      </c>
      <c r="E20" s="78">
        <v>6173.7146000000002</v>
      </c>
      <c r="F20" s="79">
        <v>782.15319999999997</v>
      </c>
      <c r="G20" s="79">
        <v>91.550399999999996</v>
      </c>
      <c r="H20" s="78">
        <v>6.0880000000000001</v>
      </c>
      <c r="I20" s="78">
        <v>173.88749999999999</v>
      </c>
      <c r="J20" s="91">
        <v>0</v>
      </c>
      <c r="K20" s="78">
        <v>0</v>
      </c>
      <c r="L20" s="91">
        <v>14537.857</v>
      </c>
      <c r="M20" s="80">
        <v>6758.7583999999997</v>
      </c>
    </row>
    <row r="21" spans="1:13" s="65" customFormat="1" ht="17.25" customHeight="1">
      <c r="A21" s="67" t="s">
        <v>154</v>
      </c>
      <c r="B21" s="78">
        <v>5074.4219000000003</v>
      </c>
      <c r="C21" s="78">
        <v>2435.4499000000001</v>
      </c>
      <c r="D21" s="78">
        <v>6192.7948999999999</v>
      </c>
      <c r="E21" s="78">
        <v>2735.2737000000002</v>
      </c>
      <c r="F21" s="78">
        <v>667.20399999999995</v>
      </c>
      <c r="G21" s="79">
        <v>172.35220000000001</v>
      </c>
      <c r="H21" s="78">
        <v>0</v>
      </c>
      <c r="I21" s="78">
        <v>0</v>
      </c>
      <c r="J21" s="91">
        <v>0</v>
      </c>
      <c r="K21" s="78">
        <v>430.21749999999997</v>
      </c>
      <c r="L21" s="91">
        <v>11934.4208</v>
      </c>
      <c r="M21" s="80">
        <v>5773.2933000000003</v>
      </c>
    </row>
    <row r="22" spans="1:13" s="65" customFormat="1" ht="17.25" customHeight="1">
      <c r="A22" s="67" t="s">
        <v>155</v>
      </c>
      <c r="B22" s="78">
        <v>2423.6617999999999</v>
      </c>
      <c r="C22" s="78">
        <v>1188.5199</v>
      </c>
      <c r="D22" s="78">
        <v>9149.3534999999993</v>
      </c>
      <c r="E22" s="78">
        <v>4037.1167</v>
      </c>
      <c r="F22" s="78">
        <v>371.98649999999998</v>
      </c>
      <c r="G22" s="79">
        <v>213.49209999999999</v>
      </c>
      <c r="H22" s="78">
        <v>0</v>
      </c>
      <c r="I22" s="78">
        <v>0</v>
      </c>
      <c r="J22" s="91">
        <v>0</v>
      </c>
      <c r="K22" s="78">
        <v>0</v>
      </c>
      <c r="L22" s="91">
        <v>11945.001799999998</v>
      </c>
      <c r="M22" s="80">
        <v>5439.1287000000002</v>
      </c>
    </row>
    <row r="23" spans="1:13" ht="17.25" customHeight="1">
      <c r="A23" s="67" t="s">
        <v>156</v>
      </c>
      <c r="B23" s="78">
        <v>2492.0745000000002</v>
      </c>
      <c r="C23" s="78">
        <v>1209.7986000000001</v>
      </c>
      <c r="D23" s="78">
        <v>4619.4656999999997</v>
      </c>
      <c r="E23" s="78">
        <v>3229.944</v>
      </c>
      <c r="F23" s="78">
        <v>22216.815399999999</v>
      </c>
      <c r="G23" s="79">
        <v>5009.8527999999997</v>
      </c>
      <c r="H23" s="78">
        <v>1.3645</v>
      </c>
      <c r="I23" s="78">
        <v>126.8105</v>
      </c>
      <c r="J23" s="91">
        <v>0</v>
      </c>
      <c r="K23" s="78">
        <v>0</v>
      </c>
      <c r="L23" s="91">
        <v>29329.720099999999</v>
      </c>
      <c r="M23" s="80">
        <v>9576.4058999999979</v>
      </c>
    </row>
    <row r="24" spans="1:13" ht="17.25" customHeight="1">
      <c r="A24" s="67" t="s">
        <v>157</v>
      </c>
      <c r="B24" s="78">
        <v>3306.9807999999998</v>
      </c>
      <c r="C24" s="78">
        <v>3474.7561999999998</v>
      </c>
      <c r="D24" s="78">
        <v>69187.267999999996</v>
      </c>
      <c r="E24" s="78">
        <v>35137.995000000003</v>
      </c>
      <c r="F24" s="78">
        <v>5098.9727000000003</v>
      </c>
      <c r="G24" s="79">
        <v>2884.0005000000001</v>
      </c>
      <c r="H24" s="78">
        <v>790.37049999999999</v>
      </c>
      <c r="I24" s="78">
        <v>1298.9996000000001</v>
      </c>
      <c r="J24" s="91">
        <v>18664.877199999999</v>
      </c>
      <c r="K24" s="78">
        <v>9014.5473999999995</v>
      </c>
      <c r="L24" s="91">
        <v>97048.469200000007</v>
      </c>
      <c r="M24" s="80">
        <v>51810.298699999999</v>
      </c>
    </row>
    <row r="25" spans="1:13" ht="17.25" customHeight="1">
      <c r="A25" s="67" t="s">
        <v>213</v>
      </c>
      <c r="B25" s="78">
        <v>4467.1535999999996</v>
      </c>
      <c r="C25" s="78">
        <v>1745.0772999999999</v>
      </c>
      <c r="D25" s="78">
        <v>8797.7062000000005</v>
      </c>
      <c r="E25" s="78">
        <v>2549.9391999999998</v>
      </c>
      <c r="F25" s="78">
        <v>39.268500000000003</v>
      </c>
      <c r="G25" s="79">
        <v>48.278599999999997</v>
      </c>
      <c r="H25" s="78">
        <v>0</v>
      </c>
      <c r="I25" s="78">
        <v>0</v>
      </c>
      <c r="J25" s="91">
        <v>0</v>
      </c>
      <c r="K25" s="78">
        <v>0</v>
      </c>
      <c r="L25" s="91">
        <v>13304.1283</v>
      </c>
      <c r="M25" s="80">
        <v>4343.2950999999994</v>
      </c>
    </row>
    <row r="26" spans="1:13" ht="17.25" customHeight="1">
      <c r="A26" s="67" t="s">
        <v>158</v>
      </c>
      <c r="B26" s="78">
        <v>3.1678999999999999</v>
      </c>
      <c r="C26" s="78">
        <v>0</v>
      </c>
      <c r="D26" s="78">
        <v>9372.5066999999999</v>
      </c>
      <c r="E26" s="78">
        <v>4290.5006999999996</v>
      </c>
      <c r="F26" s="78">
        <v>0</v>
      </c>
      <c r="G26" s="79">
        <v>0</v>
      </c>
      <c r="H26" s="78">
        <v>555.94690000000003</v>
      </c>
      <c r="I26" s="78">
        <v>556.80669999999998</v>
      </c>
      <c r="J26" s="91">
        <v>0</v>
      </c>
      <c r="K26" s="78">
        <v>0</v>
      </c>
      <c r="L26" s="91">
        <v>9931.6215000000011</v>
      </c>
      <c r="M26" s="80">
        <v>4847.3073999999997</v>
      </c>
    </row>
    <row r="27" spans="1:13" ht="17.25" customHeight="1">
      <c r="A27" s="71" t="s">
        <v>75</v>
      </c>
      <c r="B27" s="82">
        <v>11366.537</v>
      </c>
      <c r="C27" s="82">
        <v>1821.1370999999999</v>
      </c>
      <c r="D27" s="82">
        <v>9939.9748</v>
      </c>
      <c r="E27" s="82">
        <v>5769.25</v>
      </c>
      <c r="F27" s="82">
        <v>0</v>
      </c>
      <c r="G27" s="84">
        <v>0</v>
      </c>
      <c r="H27" s="82">
        <v>0</v>
      </c>
      <c r="I27" s="82">
        <v>0</v>
      </c>
      <c r="J27" s="92">
        <v>0</v>
      </c>
      <c r="K27" s="82">
        <v>0</v>
      </c>
      <c r="L27" s="92">
        <v>21306.5118</v>
      </c>
      <c r="M27" s="85">
        <v>7590.3870999999999</v>
      </c>
    </row>
    <row r="28" spans="1:13" ht="17.25" customHeight="1">
      <c r="A28" s="71" t="s">
        <v>159</v>
      </c>
      <c r="B28" s="82">
        <v>1461.654</v>
      </c>
      <c r="C28" s="82">
        <v>1883.3090999999999</v>
      </c>
      <c r="D28" s="82">
        <v>6280.8555999999999</v>
      </c>
      <c r="E28" s="82">
        <v>3341.2217999999998</v>
      </c>
      <c r="F28" s="82">
        <v>285.05529999999999</v>
      </c>
      <c r="G28" s="84">
        <v>14.801399999999999</v>
      </c>
      <c r="H28" s="82">
        <v>9.8644999999999996</v>
      </c>
      <c r="I28" s="82">
        <v>619.10199999999998</v>
      </c>
      <c r="J28" s="92">
        <v>0</v>
      </c>
      <c r="K28" s="82">
        <v>0</v>
      </c>
      <c r="L28" s="92">
        <v>8037.4293999999991</v>
      </c>
      <c r="M28" s="85">
        <v>5858.4342999999999</v>
      </c>
    </row>
    <row r="29" spans="1:13" ht="17.25" customHeight="1">
      <c r="A29" s="71" t="s">
        <v>160</v>
      </c>
      <c r="B29" s="82">
        <v>11899.69</v>
      </c>
      <c r="C29" s="82">
        <v>482.15</v>
      </c>
      <c r="D29" s="82">
        <v>0</v>
      </c>
      <c r="E29" s="82">
        <v>0</v>
      </c>
      <c r="F29" s="82">
        <v>14.31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92">
        <v>11914</v>
      </c>
      <c r="M29" s="85">
        <v>482.15</v>
      </c>
    </row>
    <row r="30" spans="1:13" ht="17.25" customHeight="1">
      <c r="A30" s="71" t="s">
        <v>193</v>
      </c>
      <c r="B30" s="82">
        <v>0</v>
      </c>
      <c r="C30" s="82">
        <v>0</v>
      </c>
      <c r="D30" s="82">
        <v>3533.84</v>
      </c>
      <c r="E30" s="82">
        <v>1749.55</v>
      </c>
      <c r="F30" s="82">
        <v>0</v>
      </c>
      <c r="G30" s="84">
        <v>0</v>
      </c>
      <c r="H30" s="82">
        <v>0</v>
      </c>
      <c r="I30" s="82">
        <v>0</v>
      </c>
      <c r="J30" s="92">
        <v>0</v>
      </c>
      <c r="K30" s="82">
        <v>0</v>
      </c>
      <c r="L30" s="92">
        <v>3533.84</v>
      </c>
      <c r="M30" s="85">
        <v>1749.55</v>
      </c>
    </row>
    <row r="31" spans="1:13" ht="17.25" customHeight="1">
      <c r="A31" s="71" t="s">
        <v>195</v>
      </c>
      <c r="B31" s="82">
        <v>1215.5011</v>
      </c>
      <c r="C31" s="82">
        <v>1003.9453</v>
      </c>
      <c r="D31" s="82">
        <v>9680.3580000000002</v>
      </c>
      <c r="E31" s="82">
        <v>3405.4396999999999</v>
      </c>
      <c r="F31" s="82">
        <v>196.4323</v>
      </c>
      <c r="G31" s="84">
        <v>25.438500000000001</v>
      </c>
      <c r="H31" s="82">
        <v>482.65120000000002</v>
      </c>
      <c r="I31" s="82">
        <v>136.03</v>
      </c>
      <c r="J31" s="92">
        <v>0</v>
      </c>
      <c r="K31" s="82">
        <v>189.7852</v>
      </c>
      <c r="L31" s="92">
        <v>11574.9426</v>
      </c>
      <c r="M31" s="85">
        <v>4760.6387000000004</v>
      </c>
    </row>
    <row r="32" spans="1:13" ht="17.25" customHeight="1">
      <c r="A32" s="71" t="s">
        <v>224</v>
      </c>
      <c r="B32" s="82">
        <v>19.3</v>
      </c>
      <c r="C32" s="82">
        <v>23.8</v>
      </c>
      <c r="D32" s="82">
        <v>2145.4699999999998</v>
      </c>
      <c r="E32" s="82">
        <v>259.70999999999998</v>
      </c>
      <c r="F32" s="82">
        <v>1712.65</v>
      </c>
      <c r="G32" s="84">
        <v>5.44</v>
      </c>
      <c r="H32" s="82">
        <v>0.01</v>
      </c>
      <c r="I32" s="82">
        <v>0</v>
      </c>
      <c r="J32" s="92">
        <v>0</v>
      </c>
      <c r="K32" s="82">
        <v>0</v>
      </c>
      <c r="L32" s="92">
        <v>3877.4300000000003</v>
      </c>
      <c r="M32" s="85">
        <v>288.95</v>
      </c>
    </row>
    <row r="33" spans="1:13" ht="17.25" customHeight="1" thickBot="1">
      <c r="A33" s="71" t="s">
        <v>230</v>
      </c>
      <c r="B33" s="82">
        <v>1.5023</v>
      </c>
      <c r="C33" s="82">
        <v>0.23139999999999999</v>
      </c>
      <c r="D33" s="82">
        <v>93.147999999999996</v>
      </c>
      <c r="E33" s="82">
        <v>0</v>
      </c>
      <c r="F33" s="83">
        <v>0</v>
      </c>
      <c r="G33" s="84">
        <v>0</v>
      </c>
      <c r="H33" s="82">
        <v>1.2073</v>
      </c>
      <c r="I33" s="82">
        <v>0</v>
      </c>
      <c r="J33" s="92">
        <v>0</v>
      </c>
      <c r="K33" s="82">
        <v>0</v>
      </c>
      <c r="L33" s="92">
        <v>95.857600000000005</v>
      </c>
      <c r="M33" s="85">
        <v>0.23139999999999999</v>
      </c>
    </row>
    <row r="34" spans="1:13" ht="17.25" customHeight="1" thickTop="1" thickBot="1">
      <c r="A34" s="73" t="s">
        <v>19</v>
      </c>
      <c r="B34" s="86">
        <v>292634.82379999995</v>
      </c>
      <c r="C34" s="86">
        <v>140303.01769999994</v>
      </c>
      <c r="D34" s="86">
        <v>1145501.4563999998</v>
      </c>
      <c r="E34" s="86">
        <v>547513.53990000021</v>
      </c>
      <c r="F34" s="87">
        <v>128753.19889999997</v>
      </c>
      <c r="G34" s="88">
        <v>49814.656599999995</v>
      </c>
      <c r="H34" s="86">
        <v>113359.02289999997</v>
      </c>
      <c r="I34" s="86">
        <v>68823.07739999998</v>
      </c>
      <c r="J34" s="93">
        <v>159235.71109999999</v>
      </c>
      <c r="K34" s="86">
        <v>80670.445099999997</v>
      </c>
      <c r="L34" s="93">
        <v>1839484.2130999996</v>
      </c>
      <c r="M34" s="89">
        <v>887124.73670000024</v>
      </c>
    </row>
    <row r="35" spans="1:13">
      <c r="A35" s="142" t="s">
        <v>65</v>
      </c>
    </row>
  </sheetData>
  <mergeCells count="11">
    <mergeCell ref="J3:K3"/>
    <mergeCell ref="L2:M2"/>
    <mergeCell ref="A2:B2"/>
    <mergeCell ref="B3:C3"/>
    <mergeCell ref="A1:M1"/>
    <mergeCell ref="D2:E2"/>
    <mergeCell ref="L3:M3"/>
    <mergeCell ref="A3:A4"/>
    <mergeCell ref="D3:E3"/>
    <mergeCell ref="F3:G3"/>
    <mergeCell ref="H3:I3"/>
  </mergeCells>
  <phoneticPr fontId="37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activeCell="R17" sqref="R17"/>
    </sheetView>
  </sheetViews>
  <sheetFormatPr defaultRowHeight="14.25"/>
  <cols>
    <col min="1" max="1" width="13.125" customWidth="1"/>
    <col min="2" max="14" width="9.625" customWidth="1"/>
  </cols>
  <sheetData>
    <row r="1" spans="1:16" ht="31.5" customHeight="1">
      <c r="A1" s="312" t="s">
        <v>231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6" ht="13.5" customHeight="1" thickBot="1">
      <c r="A2" s="251" t="s">
        <v>47</v>
      </c>
      <c r="B2" s="251"/>
      <c r="C2" s="251"/>
      <c r="D2" s="251"/>
      <c r="E2" s="251"/>
      <c r="F2" s="251"/>
      <c r="G2" s="251"/>
      <c r="H2" s="251" t="s">
        <v>199</v>
      </c>
      <c r="I2" s="251"/>
      <c r="J2" s="251"/>
      <c r="K2" s="251"/>
      <c r="L2" s="251"/>
      <c r="M2" s="251"/>
      <c r="N2" s="251"/>
    </row>
    <row r="3" spans="1:16" ht="27" customHeight="1">
      <c r="A3" s="241" t="s">
        <v>58</v>
      </c>
      <c r="B3" s="242" t="s">
        <v>52</v>
      </c>
      <c r="C3" s="242" t="s">
        <v>31</v>
      </c>
      <c r="D3" s="242" t="s">
        <v>32</v>
      </c>
      <c r="E3" s="242" t="s">
        <v>33</v>
      </c>
      <c r="F3" s="242" t="s">
        <v>34</v>
      </c>
      <c r="G3" s="242" t="s">
        <v>35</v>
      </c>
      <c r="H3" s="242" t="s">
        <v>53</v>
      </c>
      <c r="I3" s="242" t="s">
        <v>36</v>
      </c>
      <c r="J3" s="242" t="s">
        <v>37</v>
      </c>
      <c r="K3" s="253" t="s">
        <v>54</v>
      </c>
      <c r="L3" s="253" t="s">
        <v>198</v>
      </c>
      <c r="M3" s="252" t="s">
        <v>56</v>
      </c>
      <c r="N3" s="242" t="s">
        <v>19</v>
      </c>
    </row>
    <row r="4" spans="1:16" ht="13.5" customHeight="1">
      <c r="A4" s="247" t="s">
        <v>138</v>
      </c>
      <c r="B4" s="243">
        <v>7229.3494000000001</v>
      </c>
      <c r="C4" s="243">
        <v>2343.6421999999998</v>
      </c>
      <c r="D4" s="243">
        <v>155.55629999999999</v>
      </c>
      <c r="E4" s="243">
        <v>320.63240000000002</v>
      </c>
      <c r="F4" s="243">
        <v>8750.1648999999998</v>
      </c>
      <c r="G4" s="243">
        <v>2.5399999999999999E-2</v>
      </c>
      <c r="H4" s="243">
        <v>20.1677</v>
      </c>
      <c r="I4" s="243">
        <v>1199.3351</v>
      </c>
      <c r="J4" s="243">
        <v>640.24670000000003</v>
      </c>
      <c r="K4" s="243">
        <v>5462.5317999999997</v>
      </c>
      <c r="L4" s="243">
        <v>27575</v>
      </c>
      <c r="M4" s="243">
        <v>114.37690000000001</v>
      </c>
      <c r="N4" s="243">
        <v>53811.0288</v>
      </c>
      <c r="O4" s="146"/>
      <c r="P4" s="146"/>
    </row>
    <row r="5" spans="1:16" ht="13.5" customHeight="1">
      <c r="A5" s="248" t="s">
        <v>139</v>
      </c>
      <c r="B5" s="244">
        <v>1548.2425000000001</v>
      </c>
      <c r="C5" s="244">
        <v>665.9058</v>
      </c>
      <c r="D5" s="244">
        <v>64.094200000000001</v>
      </c>
      <c r="E5" s="244">
        <v>75.502499999999998</v>
      </c>
      <c r="F5" s="244">
        <v>384.42700000000002</v>
      </c>
      <c r="G5" s="244">
        <v>0</v>
      </c>
      <c r="H5" s="244">
        <v>2.3610000000000002</v>
      </c>
      <c r="I5" s="244">
        <v>120.85590000000001</v>
      </c>
      <c r="J5" s="244">
        <v>0.82299999999999995</v>
      </c>
      <c r="K5" s="244">
        <v>1070.5228</v>
      </c>
      <c r="L5" s="244">
        <v>301.8408</v>
      </c>
      <c r="M5" s="244">
        <v>22.8171</v>
      </c>
      <c r="N5" s="244">
        <v>4257.3926000000001</v>
      </c>
      <c r="O5" s="146"/>
      <c r="P5" s="146"/>
    </row>
    <row r="6" spans="1:16" ht="13.5" customHeight="1">
      <c r="A6" s="248" t="s">
        <v>140</v>
      </c>
      <c r="B6" s="244">
        <v>8274.1553999999996</v>
      </c>
      <c r="C6" s="244">
        <v>1535.3006</v>
      </c>
      <c r="D6" s="244">
        <v>93.446899999999999</v>
      </c>
      <c r="E6" s="244">
        <v>387.74619999999999</v>
      </c>
      <c r="F6" s="244">
        <v>910.77049999999997</v>
      </c>
      <c r="G6" s="244">
        <v>0</v>
      </c>
      <c r="H6" s="244">
        <v>31.391400000000001</v>
      </c>
      <c r="I6" s="244">
        <v>30.1143</v>
      </c>
      <c r="J6" s="244">
        <v>18.335000000000001</v>
      </c>
      <c r="K6" s="244">
        <v>15884.079</v>
      </c>
      <c r="L6" s="244">
        <v>2875.1958</v>
      </c>
      <c r="M6" s="244">
        <v>23.3719</v>
      </c>
      <c r="N6" s="244">
        <v>30063.906999999999</v>
      </c>
      <c r="O6" s="146"/>
      <c r="P6" s="146"/>
    </row>
    <row r="7" spans="1:16" ht="13.5" customHeight="1">
      <c r="A7" s="248" t="s">
        <v>141</v>
      </c>
      <c r="B7" s="244">
        <v>959.84370000000001</v>
      </c>
      <c r="C7" s="244">
        <v>947.04139999999995</v>
      </c>
      <c r="D7" s="244">
        <v>9.8109000000000002</v>
      </c>
      <c r="E7" s="244">
        <v>32.229999999999997</v>
      </c>
      <c r="F7" s="244">
        <v>648.66</v>
      </c>
      <c r="G7" s="244">
        <v>0</v>
      </c>
      <c r="H7" s="244">
        <v>3.5999999999999997E-2</v>
      </c>
      <c r="I7" s="244">
        <v>23.002099999999999</v>
      </c>
      <c r="J7" s="244">
        <v>6.2260999999999997</v>
      </c>
      <c r="K7" s="244">
        <v>1258.9871000000001</v>
      </c>
      <c r="L7" s="244">
        <v>80.382599999999996</v>
      </c>
      <c r="M7" s="244">
        <v>0.1197</v>
      </c>
      <c r="N7" s="244">
        <v>3966.3396000000002</v>
      </c>
      <c r="O7" s="146"/>
      <c r="P7" s="146"/>
    </row>
    <row r="8" spans="1:16" ht="13.5" customHeight="1">
      <c r="A8" s="248" t="s">
        <v>142</v>
      </c>
      <c r="B8" s="244">
        <v>64</v>
      </c>
      <c r="C8" s="244">
        <v>75</v>
      </c>
      <c r="D8" s="244">
        <v>166</v>
      </c>
      <c r="E8" s="244">
        <v>9</v>
      </c>
      <c r="F8" s="244">
        <v>188</v>
      </c>
      <c r="G8" s="244">
        <v>0</v>
      </c>
      <c r="H8" s="244">
        <v>0</v>
      </c>
      <c r="I8" s="244">
        <v>10</v>
      </c>
      <c r="J8" s="244">
        <v>0</v>
      </c>
      <c r="K8" s="244">
        <v>137</v>
      </c>
      <c r="L8" s="244">
        <v>0</v>
      </c>
      <c r="M8" s="244">
        <v>0</v>
      </c>
      <c r="N8" s="244">
        <v>649</v>
      </c>
      <c r="O8" s="146"/>
      <c r="P8" s="146"/>
    </row>
    <row r="9" spans="1:16" ht="13.5" customHeight="1">
      <c r="A9" s="248" t="s">
        <v>143</v>
      </c>
      <c r="B9" s="244">
        <v>476.03980000000001</v>
      </c>
      <c r="C9" s="244">
        <v>68.86</v>
      </c>
      <c r="D9" s="244">
        <v>0</v>
      </c>
      <c r="E9" s="244">
        <v>23.75</v>
      </c>
      <c r="F9" s="244">
        <v>216</v>
      </c>
      <c r="G9" s="244">
        <v>0</v>
      </c>
      <c r="H9" s="244">
        <v>0</v>
      </c>
      <c r="I9" s="244">
        <v>33</v>
      </c>
      <c r="J9" s="244">
        <v>0</v>
      </c>
      <c r="K9" s="244">
        <v>356</v>
      </c>
      <c r="L9" s="244">
        <v>0</v>
      </c>
      <c r="M9" s="244">
        <v>0</v>
      </c>
      <c r="N9" s="244">
        <v>1173.6498000000001</v>
      </c>
      <c r="O9" s="146"/>
      <c r="P9" s="146"/>
    </row>
    <row r="10" spans="1:16" ht="13.5" customHeight="1">
      <c r="A10" s="248" t="s">
        <v>144</v>
      </c>
      <c r="B10" s="244">
        <v>1108.876</v>
      </c>
      <c r="C10" s="244">
        <v>342.75810000000001</v>
      </c>
      <c r="D10" s="244">
        <v>23.464700000000001</v>
      </c>
      <c r="E10" s="244">
        <v>57.349699999999999</v>
      </c>
      <c r="F10" s="244">
        <v>651.92619999999999</v>
      </c>
      <c r="G10" s="244">
        <v>0</v>
      </c>
      <c r="H10" s="244">
        <v>0</v>
      </c>
      <c r="I10" s="244">
        <v>1.2523</v>
      </c>
      <c r="J10" s="244">
        <v>83.723600000000005</v>
      </c>
      <c r="K10" s="244">
        <v>637.85479999999995</v>
      </c>
      <c r="L10" s="244">
        <v>251.7595</v>
      </c>
      <c r="M10" s="244">
        <v>0</v>
      </c>
      <c r="N10" s="244">
        <v>3158.9648999999999</v>
      </c>
      <c r="O10" s="146"/>
      <c r="P10" s="146"/>
    </row>
    <row r="11" spans="1:16" ht="13.5" customHeight="1">
      <c r="A11" s="248" t="s">
        <v>145</v>
      </c>
      <c r="B11" s="244">
        <v>1623.2801999999999</v>
      </c>
      <c r="C11" s="244">
        <v>465.61540000000002</v>
      </c>
      <c r="D11" s="244">
        <v>20.691700000000001</v>
      </c>
      <c r="E11" s="244">
        <v>23.657</v>
      </c>
      <c r="F11" s="244">
        <v>925.99080000000004</v>
      </c>
      <c r="G11" s="244">
        <v>0</v>
      </c>
      <c r="H11" s="244">
        <v>7.9564000000000004</v>
      </c>
      <c r="I11" s="244">
        <v>59.079599999999999</v>
      </c>
      <c r="J11" s="244">
        <v>8.4900000000000003E-2</v>
      </c>
      <c r="K11" s="244">
        <v>1135.8052</v>
      </c>
      <c r="L11" s="244">
        <v>134.1695</v>
      </c>
      <c r="M11" s="244">
        <v>42.272100000000002</v>
      </c>
      <c r="N11" s="244">
        <v>4438.6027999999997</v>
      </c>
      <c r="O11" s="146"/>
      <c r="P11" s="146"/>
    </row>
    <row r="12" spans="1:16" ht="13.5" customHeight="1">
      <c r="A12" s="248" t="s">
        <v>146</v>
      </c>
      <c r="B12" s="244">
        <v>0</v>
      </c>
      <c r="C12" s="244">
        <v>0</v>
      </c>
      <c r="D12" s="244">
        <v>0</v>
      </c>
      <c r="E12" s="244">
        <v>0</v>
      </c>
      <c r="F12" s="244">
        <v>0</v>
      </c>
      <c r="G12" s="244">
        <v>187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187</v>
      </c>
      <c r="O12" s="146"/>
      <c r="P12" s="146"/>
    </row>
    <row r="13" spans="1:16" ht="13.5" customHeight="1">
      <c r="A13" s="248" t="s">
        <v>147</v>
      </c>
      <c r="B13" s="244">
        <v>1310.2098000000001</v>
      </c>
      <c r="C13" s="244">
        <v>155.5617</v>
      </c>
      <c r="D13" s="244">
        <v>20.802099999999999</v>
      </c>
      <c r="E13" s="244">
        <v>37.139800000000001</v>
      </c>
      <c r="F13" s="244">
        <v>188.32149999999999</v>
      </c>
      <c r="G13" s="244">
        <v>0.3004</v>
      </c>
      <c r="H13" s="244">
        <v>0.01</v>
      </c>
      <c r="I13" s="244">
        <v>37.494999999999997</v>
      </c>
      <c r="J13" s="244">
        <v>0</v>
      </c>
      <c r="K13" s="244">
        <v>486.30470000000003</v>
      </c>
      <c r="L13" s="244">
        <v>25.648700000000002</v>
      </c>
      <c r="M13" s="244">
        <v>0.83620000000000005</v>
      </c>
      <c r="N13" s="244">
        <v>2262.6299000000004</v>
      </c>
      <c r="O13" s="146"/>
      <c r="P13" s="146"/>
    </row>
    <row r="14" spans="1:16" s="65" customFormat="1" ht="13.5" customHeight="1">
      <c r="A14" s="248" t="s">
        <v>148</v>
      </c>
      <c r="B14" s="244">
        <v>31.7608</v>
      </c>
      <c r="C14" s="244">
        <v>1.2757000000000001</v>
      </c>
      <c r="D14" s="244">
        <v>0.03</v>
      </c>
      <c r="E14" s="244">
        <v>0.53439999999999999</v>
      </c>
      <c r="F14" s="244">
        <v>1.0288999999999999</v>
      </c>
      <c r="G14" s="244">
        <v>0</v>
      </c>
      <c r="H14" s="244">
        <v>0</v>
      </c>
      <c r="I14" s="244">
        <v>8.3799999999999999E-2</v>
      </c>
      <c r="J14" s="244">
        <v>0</v>
      </c>
      <c r="K14" s="244">
        <v>49.694299999999998</v>
      </c>
      <c r="L14" s="244">
        <v>0.21179999999999999</v>
      </c>
      <c r="M14" s="244">
        <v>3.3378000000000001</v>
      </c>
      <c r="N14" s="244">
        <v>87.957499999999982</v>
      </c>
      <c r="O14" s="146"/>
      <c r="P14" s="146"/>
    </row>
    <row r="15" spans="1:16" s="65" customFormat="1" ht="13.5" customHeight="1">
      <c r="A15" s="248" t="s">
        <v>149</v>
      </c>
      <c r="B15" s="244">
        <v>174.4041</v>
      </c>
      <c r="C15" s="244">
        <v>22.169699999999999</v>
      </c>
      <c r="D15" s="244">
        <v>2.4199999999999999E-2</v>
      </c>
      <c r="E15" s="244">
        <v>1.0103</v>
      </c>
      <c r="F15" s="244">
        <v>68.863600000000005</v>
      </c>
      <c r="G15" s="244">
        <v>0</v>
      </c>
      <c r="H15" s="244">
        <v>2.4500000000000001E-2</v>
      </c>
      <c r="I15" s="244">
        <v>3.1997</v>
      </c>
      <c r="J15" s="244">
        <v>0</v>
      </c>
      <c r="K15" s="244">
        <v>35.071800000000003</v>
      </c>
      <c r="L15" s="244">
        <v>0.73209999999999997</v>
      </c>
      <c r="M15" s="244">
        <v>0</v>
      </c>
      <c r="N15" s="244">
        <v>305.5</v>
      </c>
      <c r="O15" s="146"/>
      <c r="P15" s="146"/>
    </row>
    <row r="16" spans="1:16" s="65" customFormat="1" ht="13.5" customHeight="1">
      <c r="A16" s="248" t="s">
        <v>150</v>
      </c>
      <c r="B16" s="244">
        <v>326.95650000000001</v>
      </c>
      <c r="C16" s="244">
        <v>746.29549999999995</v>
      </c>
      <c r="D16" s="244">
        <v>0.54310000000000003</v>
      </c>
      <c r="E16" s="244">
        <v>77.820800000000006</v>
      </c>
      <c r="F16" s="244">
        <v>136.0077</v>
      </c>
      <c r="G16" s="244">
        <v>0</v>
      </c>
      <c r="H16" s="244">
        <v>0</v>
      </c>
      <c r="I16" s="244">
        <v>27.958400000000001</v>
      </c>
      <c r="J16" s="244">
        <v>0</v>
      </c>
      <c r="K16" s="244">
        <v>190.44720000000001</v>
      </c>
      <c r="L16" s="244">
        <v>81.059799999999996</v>
      </c>
      <c r="M16" s="244">
        <v>1E-4</v>
      </c>
      <c r="N16" s="244">
        <v>1587.0890999999999</v>
      </c>
      <c r="O16" s="146"/>
      <c r="P16" s="146"/>
    </row>
    <row r="17" spans="1:16" s="65" customFormat="1" ht="13.5" customHeight="1">
      <c r="A17" s="248" t="s">
        <v>151</v>
      </c>
      <c r="B17" s="244">
        <v>53.14</v>
      </c>
      <c r="C17" s="244">
        <v>1.29</v>
      </c>
      <c r="D17" s="244">
        <v>0.49</v>
      </c>
      <c r="E17" s="244">
        <v>0.19</v>
      </c>
      <c r="F17" s="244">
        <v>8.65</v>
      </c>
      <c r="G17" s="244">
        <v>0</v>
      </c>
      <c r="H17" s="244">
        <v>0</v>
      </c>
      <c r="I17" s="244">
        <v>0.45</v>
      </c>
      <c r="J17" s="244">
        <v>0</v>
      </c>
      <c r="K17" s="244">
        <v>19.45</v>
      </c>
      <c r="L17" s="244">
        <v>1.44</v>
      </c>
      <c r="M17" s="244">
        <v>0</v>
      </c>
      <c r="N17" s="244">
        <v>85.1</v>
      </c>
      <c r="O17" s="146"/>
      <c r="P17" s="146"/>
    </row>
    <row r="18" spans="1:16" s="65" customFormat="1" ht="13.5" customHeight="1">
      <c r="A18" s="248" t="s">
        <v>152</v>
      </c>
      <c r="B18" s="244">
        <v>941.50739999999996</v>
      </c>
      <c r="C18" s="244">
        <v>247.18899999999999</v>
      </c>
      <c r="D18" s="244">
        <v>12.5946</v>
      </c>
      <c r="E18" s="244">
        <v>64.290300000000002</v>
      </c>
      <c r="F18" s="244">
        <v>517.52020000000005</v>
      </c>
      <c r="G18" s="244">
        <v>0</v>
      </c>
      <c r="H18" s="244">
        <v>4</v>
      </c>
      <c r="I18" s="244">
        <v>5</v>
      </c>
      <c r="J18" s="244">
        <v>5</v>
      </c>
      <c r="K18" s="244">
        <v>1270.7318</v>
      </c>
      <c r="L18" s="244">
        <v>293.92</v>
      </c>
      <c r="M18" s="244">
        <v>18.827300000000001</v>
      </c>
      <c r="N18" s="244">
        <v>3380.5805999999998</v>
      </c>
      <c r="O18" s="146"/>
      <c r="P18" s="146"/>
    </row>
    <row r="19" spans="1:16" s="65" customFormat="1" ht="13.5" customHeight="1">
      <c r="A19" s="248" t="s">
        <v>153</v>
      </c>
      <c r="B19" s="244">
        <v>167.16669999999999</v>
      </c>
      <c r="C19" s="244">
        <v>8.2361000000000004</v>
      </c>
      <c r="D19" s="244">
        <v>7.4844999999999997</v>
      </c>
      <c r="E19" s="244">
        <v>2.7799999999999998E-2</v>
      </c>
      <c r="F19" s="244">
        <v>506.54199999999997</v>
      </c>
      <c r="G19" s="244">
        <v>0</v>
      </c>
      <c r="H19" s="244">
        <v>0</v>
      </c>
      <c r="I19" s="244">
        <v>5.5614999999999997</v>
      </c>
      <c r="J19" s="244">
        <v>0</v>
      </c>
      <c r="K19" s="244">
        <v>163.1018</v>
      </c>
      <c r="L19" s="244">
        <v>0.1242</v>
      </c>
      <c r="M19" s="244">
        <v>0</v>
      </c>
      <c r="N19" s="244">
        <v>858.24459999999999</v>
      </c>
      <c r="O19" s="146"/>
      <c r="P19" s="146"/>
    </row>
    <row r="20" spans="1:16" s="65" customFormat="1" ht="13.5" customHeight="1">
      <c r="A20" s="248" t="s">
        <v>154</v>
      </c>
      <c r="B20" s="244">
        <v>96.107799999999997</v>
      </c>
      <c r="C20" s="244">
        <v>294.66950000000003</v>
      </c>
      <c r="D20" s="244">
        <v>7.7751000000000001</v>
      </c>
      <c r="E20" s="244">
        <v>12.4184</v>
      </c>
      <c r="F20" s="244">
        <v>19.971299999999999</v>
      </c>
      <c r="G20" s="244">
        <v>2.7763</v>
      </c>
      <c r="H20" s="244">
        <v>1.956</v>
      </c>
      <c r="I20" s="244">
        <v>1.5911</v>
      </c>
      <c r="J20" s="244">
        <v>0</v>
      </c>
      <c r="K20" s="244">
        <v>208.7987</v>
      </c>
      <c r="L20" s="244">
        <v>35.240200000000002</v>
      </c>
      <c r="M20" s="244">
        <v>0</v>
      </c>
      <c r="N20" s="244">
        <v>681.30439999999999</v>
      </c>
      <c r="O20" s="146"/>
      <c r="P20" s="146"/>
    </row>
    <row r="21" spans="1:16" s="65" customFormat="1" ht="13.5" customHeight="1">
      <c r="A21" s="248" t="s">
        <v>155</v>
      </c>
      <c r="B21" s="244">
        <v>198.63</v>
      </c>
      <c r="C21" s="244">
        <v>62.05</v>
      </c>
      <c r="D21" s="244">
        <v>0.44</v>
      </c>
      <c r="E21" s="244">
        <v>5.61</v>
      </c>
      <c r="F21" s="244">
        <v>91.99</v>
      </c>
      <c r="G21" s="244">
        <v>0</v>
      </c>
      <c r="H21" s="244">
        <v>0</v>
      </c>
      <c r="I21" s="244">
        <v>15.68</v>
      </c>
      <c r="J21" s="244">
        <v>0</v>
      </c>
      <c r="K21" s="244">
        <v>82.71</v>
      </c>
      <c r="L21" s="244">
        <v>1.2E-2</v>
      </c>
      <c r="M21" s="244">
        <v>0</v>
      </c>
      <c r="N21" s="244">
        <v>457.12200000000001</v>
      </c>
      <c r="O21" s="146"/>
      <c r="P21" s="146"/>
    </row>
    <row r="22" spans="1:16" ht="13.5" customHeight="1">
      <c r="A22" s="248" t="s">
        <v>156</v>
      </c>
      <c r="B22" s="244">
        <v>178.5692</v>
      </c>
      <c r="C22" s="244">
        <v>2861.6945999999998</v>
      </c>
      <c r="D22" s="244">
        <v>0.14560000000000001</v>
      </c>
      <c r="E22" s="244">
        <v>92.780900000000003</v>
      </c>
      <c r="F22" s="244">
        <v>75.453000000000003</v>
      </c>
      <c r="G22" s="244">
        <v>0</v>
      </c>
      <c r="H22" s="244">
        <v>0</v>
      </c>
      <c r="I22" s="244">
        <v>0.18099999999999999</v>
      </c>
      <c r="J22" s="244">
        <v>0</v>
      </c>
      <c r="K22" s="244">
        <v>29.961300000000001</v>
      </c>
      <c r="L22" s="244">
        <v>0</v>
      </c>
      <c r="M22" s="244">
        <v>0</v>
      </c>
      <c r="N22" s="244">
        <v>3238.7855999999997</v>
      </c>
      <c r="O22" s="146"/>
      <c r="P22" s="146"/>
    </row>
    <row r="23" spans="1:16" ht="13.5" customHeight="1">
      <c r="A23" s="248" t="s">
        <v>157</v>
      </c>
      <c r="B23" s="244">
        <v>1970.05</v>
      </c>
      <c r="C23" s="244">
        <v>587.61</v>
      </c>
      <c r="D23" s="244">
        <v>56.28</v>
      </c>
      <c r="E23" s="244">
        <v>169.51</v>
      </c>
      <c r="F23" s="244">
        <v>1263</v>
      </c>
      <c r="G23" s="244">
        <v>0</v>
      </c>
      <c r="H23" s="244">
        <v>0.38</v>
      </c>
      <c r="I23" s="244">
        <v>9.39</v>
      </c>
      <c r="J23" s="244">
        <v>35.68</v>
      </c>
      <c r="K23" s="244">
        <v>336.16</v>
      </c>
      <c r="L23" s="244">
        <v>86.76</v>
      </c>
      <c r="M23" s="244">
        <v>13.74</v>
      </c>
      <c r="N23" s="244">
        <v>4528.5599999999995</v>
      </c>
      <c r="O23" s="146"/>
      <c r="P23" s="146"/>
    </row>
    <row r="24" spans="1:16" ht="13.5" customHeight="1">
      <c r="A24" s="248" t="s">
        <v>212</v>
      </c>
      <c r="B24" s="244">
        <v>170.1069</v>
      </c>
      <c r="C24" s="244">
        <v>232.4</v>
      </c>
      <c r="D24" s="244">
        <v>1.7305999999999999</v>
      </c>
      <c r="E24" s="244">
        <v>25.49</v>
      </c>
      <c r="F24" s="244">
        <v>404.76</v>
      </c>
      <c r="G24" s="244">
        <v>0</v>
      </c>
      <c r="H24" s="244">
        <v>0</v>
      </c>
      <c r="I24" s="244">
        <v>1.329</v>
      </c>
      <c r="J24" s="244">
        <v>0.6</v>
      </c>
      <c r="K24" s="244">
        <v>73.61</v>
      </c>
      <c r="L24" s="244">
        <v>0</v>
      </c>
      <c r="M24" s="244">
        <v>0</v>
      </c>
      <c r="N24" s="244">
        <v>910.02649999999994</v>
      </c>
      <c r="O24" s="146"/>
      <c r="P24" s="146"/>
    </row>
    <row r="25" spans="1:16" ht="13.5" customHeight="1">
      <c r="A25" s="248" t="s">
        <v>158</v>
      </c>
      <c r="B25" s="244">
        <v>217.54</v>
      </c>
      <c r="C25" s="244">
        <v>0</v>
      </c>
      <c r="D25" s="244">
        <v>0</v>
      </c>
      <c r="E25" s="244">
        <v>0</v>
      </c>
      <c r="F25" s="244">
        <v>1.7</v>
      </c>
      <c r="G25" s="244">
        <v>0</v>
      </c>
      <c r="H25" s="244">
        <v>0</v>
      </c>
      <c r="I25" s="244">
        <v>2E-3</v>
      </c>
      <c r="J25" s="244">
        <v>0</v>
      </c>
      <c r="K25" s="244">
        <v>12.1</v>
      </c>
      <c r="L25" s="244">
        <v>0.02</v>
      </c>
      <c r="M25" s="244">
        <v>0</v>
      </c>
      <c r="N25" s="244">
        <v>231.36199999999999</v>
      </c>
      <c r="O25" s="146"/>
      <c r="P25" s="146"/>
    </row>
    <row r="26" spans="1:16" ht="13.5" customHeight="1">
      <c r="A26" s="249" t="s">
        <v>75</v>
      </c>
      <c r="B26" s="245">
        <v>158.66</v>
      </c>
      <c r="C26" s="245">
        <v>194.26</v>
      </c>
      <c r="D26" s="245">
        <v>0.11</v>
      </c>
      <c r="E26" s="245">
        <v>1.37</v>
      </c>
      <c r="F26" s="245">
        <v>85.68</v>
      </c>
      <c r="G26" s="245">
        <v>0</v>
      </c>
      <c r="H26" s="245">
        <v>0</v>
      </c>
      <c r="I26" s="245">
        <v>2.31</v>
      </c>
      <c r="J26" s="245">
        <v>42.01</v>
      </c>
      <c r="K26" s="245">
        <v>62.46</v>
      </c>
      <c r="L26" s="245">
        <v>0</v>
      </c>
      <c r="M26" s="245">
        <v>0</v>
      </c>
      <c r="N26" s="245">
        <v>546.86</v>
      </c>
      <c r="O26" s="146"/>
      <c r="P26" s="146"/>
    </row>
    <row r="27" spans="1:16" ht="13.5" customHeight="1">
      <c r="A27" s="249" t="s">
        <v>159</v>
      </c>
      <c r="B27" s="245">
        <v>119.98180000000001</v>
      </c>
      <c r="C27" s="245">
        <v>47.285400000000003</v>
      </c>
      <c r="D27" s="245">
        <v>8.5199999999999998E-2</v>
      </c>
      <c r="E27" s="245">
        <v>5.9097</v>
      </c>
      <c r="F27" s="245">
        <v>88.554599999999994</v>
      </c>
      <c r="G27" s="245">
        <v>0</v>
      </c>
      <c r="H27" s="245">
        <v>0</v>
      </c>
      <c r="I27" s="245">
        <v>1.8</v>
      </c>
      <c r="J27" s="245">
        <v>2.8426999999999998</v>
      </c>
      <c r="K27" s="245">
        <v>20.779299999999999</v>
      </c>
      <c r="L27" s="245">
        <v>1.6579999999999999</v>
      </c>
      <c r="M27" s="245">
        <v>0</v>
      </c>
      <c r="N27" s="245">
        <v>288.89669999999995</v>
      </c>
      <c r="O27" s="146"/>
      <c r="P27" s="146"/>
    </row>
    <row r="28" spans="1:16" ht="13.5" customHeight="1">
      <c r="A28" s="249" t="s">
        <v>160</v>
      </c>
      <c r="B28" s="245">
        <v>0</v>
      </c>
      <c r="C28" s="245">
        <v>1879.55</v>
      </c>
      <c r="D28" s="245">
        <v>0</v>
      </c>
      <c r="E28" s="245">
        <v>188.18</v>
      </c>
      <c r="F28" s="245">
        <v>4</v>
      </c>
      <c r="G28" s="245">
        <v>0</v>
      </c>
      <c r="H28" s="245">
        <v>7.0000000000000007E-2</v>
      </c>
      <c r="I28" s="245">
        <v>334.61</v>
      </c>
      <c r="J28" s="245">
        <v>0</v>
      </c>
      <c r="K28" s="245">
        <v>0.18</v>
      </c>
      <c r="L28" s="245">
        <v>0</v>
      </c>
      <c r="M28" s="245">
        <v>0</v>
      </c>
      <c r="N28" s="245">
        <v>2406.59</v>
      </c>
      <c r="O28" s="146"/>
      <c r="P28" s="146"/>
    </row>
    <row r="29" spans="1:16" ht="13.5" customHeight="1">
      <c r="A29" s="249" t="s">
        <v>193</v>
      </c>
      <c r="B29" s="245">
        <v>44.38</v>
      </c>
      <c r="C29" s="245">
        <v>0</v>
      </c>
      <c r="D29" s="245">
        <v>0</v>
      </c>
      <c r="E29" s="245">
        <v>0.05</v>
      </c>
      <c r="F29" s="245">
        <v>6.4</v>
      </c>
      <c r="G29" s="245">
        <v>0</v>
      </c>
      <c r="H29" s="245">
        <v>0</v>
      </c>
      <c r="I29" s="245">
        <v>0</v>
      </c>
      <c r="J29" s="245">
        <v>0</v>
      </c>
      <c r="K29" s="245">
        <v>12.26</v>
      </c>
      <c r="L29" s="245">
        <v>1.78</v>
      </c>
      <c r="M29" s="245">
        <v>0</v>
      </c>
      <c r="N29" s="245">
        <v>64.86999999999999</v>
      </c>
      <c r="O29" s="146"/>
      <c r="P29" s="146"/>
    </row>
    <row r="30" spans="1:16" ht="13.5" customHeight="1">
      <c r="A30" s="249" t="s">
        <v>195</v>
      </c>
      <c r="B30" s="245">
        <v>152.6884</v>
      </c>
      <c r="C30" s="245">
        <v>14.182399999999999</v>
      </c>
      <c r="D30" s="245">
        <v>2.0000000000000001E-4</v>
      </c>
      <c r="E30" s="245">
        <v>0.3599</v>
      </c>
      <c r="F30" s="245">
        <v>33.983800000000002</v>
      </c>
      <c r="G30" s="245">
        <v>0</v>
      </c>
      <c r="H30" s="245">
        <v>0</v>
      </c>
      <c r="I30" s="245">
        <v>4.6841999999999997</v>
      </c>
      <c r="J30" s="245">
        <v>0</v>
      </c>
      <c r="K30" s="245">
        <v>18.836600000000001</v>
      </c>
      <c r="L30" s="245">
        <v>0.2475</v>
      </c>
      <c r="M30" s="245">
        <v>0</v>
      </c>
      <c r="N30" s="245">
        <v>224.98300000000003</v>
      </c>
      <c r="O30" s="146"/>
      <c r="P30" s="146"/>
    </row>
    <row r="31" spans="1:16" ht="13.5" customHeight="1">
      <c r="A31" s="249" t="s">
        <v>224</v>
      </c>
      <c r="B31" s="245">
        <v>33.17</v>
      </c>
      <c r="C31" s="245">
        <v>84.67</v>
      </c>
      <c r="D31" s="245">
        <v>0</v>
      </c>
      <c r="E31" s="245">
        <v>13.55</v>
      </c>
      <c r="F31" s="245">
        <v>9.7200000000000006</v>
      </c>
      <c r="G31" s="245">
        <v>0</v>
      </c>
      <c r="H31" s="245">
        <v>0</v>
      </c>
      <c r="I31" s="245">
        <v>0</v>
      </c>
      <c r="J31" s="245">
        <v>0</v>
      </c>
      <c r="K31" s="245">
        <v>3.43</v>
      </c>
      <c r="L31" s="245">
        <v>0</v>
      </c>
      <c r="M31" s="245">
        <v>4.0396999999999998</v>
      </c>
      <c r="N31" s="245">
        <v>148.57970000000003</v>
      </c>
      <c r="O31" s="146"/>
      <c r="P31" s="146"/>
    </row>
    <row r="32" spans="1:16" ht="13.5" customHeight="1" thickBot="1">
      <c r="A32" s="249" t="s">
        <v>228</v>
      </c>
      <c r="B32" s="245">
        <v>1.615</v>
      </c>
      <c r="C32" s="245">
        <v>0</v>
      </c>
      <c r="D32" s="245">
        <v>0</v>
      </c>
      <c r="E32" s="245">
        <v>0</v>
      </c>
      <c r="F32" s="245">
        <v>2.5000000000000001E-2</v>
      </c>
      <c r="G32" s="245">
        <v>0</v>
      </c>
      <c r="H32" s="245">
        <v>0</v>
      </c>
      <c r="I32" s="245">
        <v>0</v>
      </c>
      <c r="J32" s="245">
        <v>0</v>
      </c>
      <c r="K32" s="245">
        <v>14.7036</v>
      </c>
      <c r="L32" s="245">
        <v>0</v>
      </c>
      <c r="M32" s="245">
        <v>0</v>
      </c>
      <c r="N32" s="245">
        <v>16.343599999999999</v>
      </c>
      <c r="O32" s="146"/>
      <c r="P32" s="146"/>
    </row>
    <row r="33" spans="1:16" s="179" customFormat="1" ht="13.5" customHeight="1" thickTop="1" thickBot="1">
      <c r="A33" s="250" t="s">
        <v>19</v>
      </c>
      <c r="B33" s="246">
        <v>27630.431400000005</v>
      </c>
      <c r="C33" s="246">
        <v>13884.5131</v>
      </c>
      <c r="D33" s="246">
        <v>641.59989999999982</v>
      </c>
      <c r="E33" s="246">
        <v>1626.1101000000001</v>
      </c>
      <c r="F33" s="246">
        <v>16188.110999999997</v>
      </c>
      <c r="G33" s="246">
        <v>190.10209999999998</v>
      </c>
      <c r="H33" s="246">
        <v>68.352999999999994</v>
      </c>
      <c r="I33" s="246">
        <v>1927.9649999999999</v>
      </c>
      <c r="J33" s="246">
        <v>835.572</v>
      </c>
      <c r="K33" s="246">
        <v>29033.571799999994</v>
      </c>
      <c r="L33" s="246">
        <v>31747.202499999999</v>
      </c>
      <c r="M33" s="246">
        <v>243.73880000000003</v>
      </c>
      <c r="N33" s="246">
        <v>124017.27069999998</v>
      </c>
      <c r="O33" s="146"/>
      <c r="P33" s="146"/>
    </row>
    <row r="34" spans="1:16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</sheetData>
  <mergeCells count="1">
    <mergeCell ref="A1:N1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zoomScale="85" zoomScaleNormal="85" workbookViewId="0">
      <selection activeCell="F16" sqref="F16"/>
    </sheetView>
  </sheetViews>
  <sheetFormatPr defaultRowHeight="14.25"/>
  <cols>
    <col min="1" max="1" width="9.5" style="112" bestFit="1" customWidth="1"/>
    <col min="2" max="4" width="24.125" style="112" customWidth="1"/>
    <col min="5" max="16384" width="9" style="112"/>
  </cols>
  <sheetData>
    <row r="1" spans="1:4" customFormat="1" ht="31.5" customHeight="1">
      <c r="A1" s="315" t="s">
        <v>232</v>
      </c>
      <c r="B1" s="315"/>
      <c r="C1" s="315"/>
      <c r="D1" s="315"/>
    </row>
    <row r="2" spans="1:4" customFormat="1" ht="13.5" customHeight="1" thickBot="1">
      <c r="A2" s="309" t="s">
        <v>68</v>
      </c>
      <c r="B2" s="309"/>
      <c r="C2" s="309"/>
      <c r="D2" s="309"/>
    </row>
    <row r="3" spans="1:4" ht="13.5" customHeight="1">
      <c r="A3" s="316" t="s">
        <v>69</v>
      </c>
      <c r="B3" s="319" t="s">
        <v>70</v>
      </c>
      <c r="C3" s="319"/>
      <c r="D3" s="320"/>
    </row>
    <row r="4" spans="1:4" ht="13.5" customHeight="1">
      <c r="A4" s="317"/>
      <c r="B4" s="152" t="s">
        <v>71</v>
      </c>
      <c r="C4" s="313" t="s">
        <v>72</v>
      </c>
      <c r="D4" s="321"/>
    </row>
    <row r="5" spans="1:4" ht="13.5" customHeight="1">
      <c r="A5" s="317"/>
      <c r="B5" s="313" t="s">
        <v>73</v>
      </c>
      <c r="C5" s="152" t="s">
        <v>107</v>
      </c>
      <c r="D5" s="154" t="s">
        <v>74</v>
      </c>
    </row>
    <row r="6" spans="1:4" ht="13.5" customHeight="1" thickBot="1">
      <c r="A6" s="318"/>
      <c r="B6" s="314"/>
      <c r="C6" s="153" t="s">
        <v>73</v>
      </c>
      <c r="D6" s="155" t="s">
        <v>73</v>
      </c>
    </row>
    <row r="7" spans="1:4" ht="13.5" customHeight="1">
      <c r="A7" s="113" t="s">
        <v>138</v>
      </c>
      <c r="B7" s="114">
        <v>412</v>
      </c>
      <c r="C7" s="114">
        <v>409</v>
      </c>
      <c r="D7" s="156">
        <v>3992</v>
      </c>
    </row>
    <row r="8" spans="1:4" ht="13.5" customHeight="1">
      <c r="A8" s="115" t="s">
        <v>139</v>
      </c>
      <c r="B8" s="116">
        <v>62</v>
      </c>
      <c r="C8" s="116">
        <v>88</v>
      </c>
      <c r="D8" s="157">
        <v>931</v>
      </c>
    </row>
    <row r="9" spans="1:4" ht="13.5" customHeight="1">
      <c r="A9" s="115" t="s">
        <v>140</v>
      </c>
      <c r="B9" s="116">
        <v>81</v>
      </c>
      <c r="C9" s="116">
        <v>511</v>
      </c>
      <c r="D9" s="157">
        <v>1426</v>
      </c>
    </row>
    <row r="10" spans="1:4" ht="13.5" customHeight="1">
      <c r="A10" s="115" t="s">
        <v>141</v>
      </c>
      <c r="B10" s="116">
        <v>75</v>
      </c>
      <c r="C10" s="116">
        <v>102</v>
      </c>
      <c r="D10" s="157">
        <v>761</v>
      </c>
    </row>
    <row r="11" spans="1:4" ht="13.5" customHeight="1">
      <c r="A11" s="115" t="s">
        <v>142</v>
      </c>
      <c r="B11" s="116">
        <v>10</v>
      </c>
      <c r="C11" s="116">
        <v>26</v>
      </c>
      <c r="D11" s="157">
        <v>67</v>
      </c>
    </row>
    <row r="12" spans="1:4" ht="13.5" customHeight="1">
      <c r="A12" s="115" t="s">
        <v>143</v>
      </c>
      <c r="B12" s="116">
        <v>46</v>
      </c>
      <c r="C12" s="116">
        <v>36</v>
      </c>
      <c r="D12" s="157">
        <v>414</v>
      </c>
    </row>
    <row r="13" spans="1:4" ht="13.5" customHeight="1">
      <c r="A13" s="115" t="s">
        <v>144</v>
      </c>
      <c r="B13" s="116">
        <v>88</v>
      </c>
      <c r="C13" s="116">
        <v>90</v>
      </c>
      <c r="D13" s="157">
        <v>1015</v>
      </c>
    </row>
    <row r="14" spans="1:4" ht="13.5" customHeight="1">
      <c r="A14" s="115" t="s">
        <v>145</v>
      </c>
      <c r="B14" s="116">
        <v>76</v>
      </c>
      <c r="C14" s="116">
        <v>106</v>
      </c>
      <c r="D14" s="157">
        <v>939</v>
      </c>
    </row>
    <row r="15" spans="1:4" ht="13.5" customHeight="1">
      <c r="A15" s="115" t="s">
        <v>146</v>
      </c>
      <c r="B15" s="116">
        <v>1</v>
      </c>
      <c r="C15" s="116">
        <v>0</v>
      </c>
      <c r="D15" s="157">
        <v>33</v>
      </c>
    </row>
    <row r="16" spans="1:4" ht="13.5" customHeight="1">
      <c r="A16" s="115" t="s">
        <v>147</v>
      </c>
      <c r="B16" s="116">
        <v>30</v>
      </c>
      <c r="C16" s="116">
        <v>91</v>
      </c>
      <c r="D16" s="157">
        <v>242</v>
      </c>
    </row>
    <row r="17" spans="1:4" ht="13.5" customHeight="1">
      <c r="A17" s="115" t="s">
        <v>148</v>
      </c>
      <c r="B17" s="116">
        <v>49</v>
      </c>
      <c r="C17" s="116">
        <v>59</v>
      </c>
      <c r="D17" s="157">
        <v>312</v>
      </c>
    </row>
    <row r="18" spans="1:4" ht="13.5" customHeight="1">
      <c r="A18" s="115" t="s">
        <v>149</v>
      </c>
      <c r="B18" s="116">
        <v>75</v>
      </c>
      <c r="C18" s="116">
        <v>21</v>
      </c>
      <c r="D18" s="157">
        <v>222</v>
      </c>
    </row>
    <row r="19" spans="1:4" ht="13.5" customHeight="1">
      <c r="A19" s="115" t="s">
        <v>150</v>
      </c>
      <c r="B19" s="116">
        <v>11</v>
      </c>
      <c r="C19" s="116">
        <v>22</v>
      </c>
      <c r="D19" s="157">
        <v>219</v>
      </c>
    </row>
    <row r="20" spans="1:4" ht="13.5" customHeight="1">
      <c r="A20" s="115" t="s">
        <v>151</v>
      </c>
      <c r="B20" s="116">
        <v>13</v>
      </c>
      <c r="C20" s="116">
        <v>7</v>
      </c>
      <c r="D20" s="157">
        <v>287</v>
      </c>
    </row>
    <row r="21" spans="1:4" ht="13.5" customHeight="1">
      <c r="A21" s="115" t="s">
        <v>152</v>
      </c>
      <c r="B21" s="116">
        <v>64</v>
      </c>
      <c r="C21" s="116">
        <v>60</v>
      </c>
      <c r="D21" s="157">
        <v>863</v>
      </c>
    </row>
    <row r="22" spans="1:4" ht="13.5" customHeight="1">
      <c r="A22" s="115" t="s">
        <v>153</v>
      </c>
      <c r="B22" s="116">
        <v>18</v>
      </c>
      <c r="C22" s="116">
        <v>20</v>
      </c>
      <c r="D22" s="157">
        <v>270</v>
      </c>
    </row>
    <row r="23" spans="1:4" ht="13.5" customHeight="1">
      <c r="A23" s="115" t="s">
        <v>154</v>
      </c>
      <c r="B23" s="116">
        <v>4</v>
      </c>
      <c r="C23" s="116">
        <v>5</v>
      </c>
      <c r="D23" s="157">
        <v>84</v>
      </c>
    </row>
    <row r="24" spans="1:4" ht="13.5" customHeight="1">
      <c r="A24" s="115" t="s">
        <v>155</v>
      </c>
      <c r="B24" s="116">
        <v>26</v>
      </c>
      <c r="C24" s="116">
        <v>10</v>
      </c>
      <c r="D24" s="157">
        <v>217</v>
      </c>
    </row>
    <row r="25" spans="1:4" ht="13.5" customHeight="1">
      <c r="A25" s="115" t="s">
        <v>156</v>
      </c>
      <c r="B25" s="116">
        <v>16</v>
      </c>
      <c r="C25" s="116">
        <v>27</v>
      </c>
      <c r="D25" s="157">
        <v>220</v>
      </c>
    </row>
    <row r="26" spans="1:4" ht="13.5" customHeight="1">
      <c r="A26" s="115" t="s">
        <v>157</v>
      </c>
      <c r="B26" s="116">
        <v>76</v>
      </c>
      <c r="C26" s="116">
        <v>159</v>
      </c>
      <c r="D26" s="157">
        <v>1244</v>
      </c>
    </row>
    <row r="27" spans="1:4" ht="13.5" customHeight="1">
      <c r="A27" s="115" t="s">
        <v>213</v>
      </c>
      <c r="B27" s="116">
        <v>10</v>
      </c>
      <c r="C27" s="116">
        <v>11</v>
      </c>
      <c r="D27" s="157">
        <v>204</v>
      </c>
    </row>
    <row r="28" spans="1:4" ht="13.5" customHeight="1">
      <c r="A28" s="115" t="s">
        <v>158</v>
      </c>
      <c r="B28" s="116">
        <v>5</v>
      </c>
      <c r="C28" s="116">
        <v>17</v>
      </c>
      <c r="D28" s="157">
        <v>55</v>
      </c>
    </row>
    <row r="29" spans="1:4" ht="13.5" customHeight="1">
      <c r="A29" s="117" t="s">
        <v>75</v>
      </c>
      <c r="B29" s="118">
        <v>46</v>
      </c>
      <c r="C29" s="118">
        <v>34</v>
      </c>
      <c r="D29" s="158">
        <v>289</v>
      </c>
    </row>
    <row r="30" spans="1:4" ht="13.5" customHeight="1">
      <c r="A30" s="117" t="s">
        <v>159</v>
      </c>
      <c r="B30" s="118">
        <v>12</v>
      </c>
      <c r="C30" s="118">
        <v>12</v>
      </c>
      <c r="D30" s="158">
        <v>146</v>
      </c>
    </row>
    <row r="31" spans="1:4" ht="13.5" customHeight="1">
      <c r="A31" s="117" t="s">
        <v>160</v>
      </c>
      <c r="B31" s="118">
        <v>1</v>
      </c>
      <c r="C31" s="118">
        <v>0</v>
      </c>
      <c r="D31" s="158">
        <v>9</v>
      </c>
    </row>
    <row r="32" spans="1:4" ht="13.5" customHeight="1">
      <c r="A32" s="117" t="s">
        <v>193</v>
      </c>
      <c r="B32" s="118">
        <v>1</v>
      </c>
      <c r="C32" s="118">
        <v>2</v>
      </c>
      <c r="D32" s="158">
        <v>24</v>
      </c>
    </row>
    <row r="33" spans="1:4" ht="13.5" customHeight="1">
      <c r="A33" s="117" t="s">
        <v>195</v>
      </c>
      <c r="B33" s="118">
        <v>2</v>
      </c>
      <c r="C33" s="118">
        <v>11</v>
      </c>
      <c r="D33" s="158">
        <v>116</v>
      </c>
    </row>
    <row r="34" spans="1:4" ht="13.5" customHeight="1">
      <c r="A34" s="117" t="s">
        <v>224</v>
      </c>
      <c r="B34" s="118">
        <v>1</v>
      </c>
      <c r="C34" s="118">
        <v>2</v>
      </c>
      <c r="D34" s="158">
        <v>38</v>
      </c>
    </row>
    <row r="35" spans="1:4" ht="13.5" customHeight="1" thickBot="1">
      <c r="A35" s="117" t="s">
        <v>230</v>
      </c>
      <c r="B35" s="118">
        <v>1</v>
      </c>
      <c r="C35" s="118">
        <v>1</v>
      </c>
      <c r="D35" s="158">
        <v>15</v>
      </c>
    </row>
    <row r="36" spans="1:4" ht="13.5" customHeight="1" thickTop="1" thickBot="1">
      <c r="A36" s="199" t="s">
        <v>76</v>
      </c>
      <c r="B36" s="200">
        <v>1312</v>
      </c>
      <c r="C36" s="200">
        <v>1939</v>
      </c>
      <c r="D36" s="201">
        <v>14654</v>
      </c>
    </row>
    <row r="37" spans="1:4">
      <c r="A37" s="119"/>
      <c r="B37" s="119"/>
      <c r="C37" s="119"/>
      <c r="D37" s="119"/>
    </row>
    <row r="38" spans="1:4">
      <c r="A38" s="119"/>
      <c r="B38" s="119"/>
      <c r="C38" s="119"/>
      <c r="D38" s="119"/>
    </row>
    <row r="39" spans="1:4">
      <c r="A39" s="119"/>
      <c r="B39" s="119"/>
      <c r="C39" s="119"/>
      <c r="D39" s="119"/>
    </row>
    <row r="40" spans="1:4">
      <c r="A40" s="119"/>
      <c r="B40" s="119"/>
      <c r="C40" s="119"/>
      <c r="D40" s="119"/>
    </row>
    <row r="41" spans="1:4">
      <c r="A41" s="119"/>
      <c r="B41" s="119"/>
      <c r="C41" s="119"/>
      <c r="D41" s="119"/>
    </row>
  </sheetData>
  <mergeCells count="6">
    <mergeCell ref="B5:B6"/>
    <mergeCell ref="A1:D1"/>
    <mergeCell ref="A2:D2"/>
    <mergeCell ref="A3:A6"/>
    <mergeCell ref="B3:D3"/>
    <mergeCell ref="C4:D4"/>
  </mergeCells>
  <phoneticPr fontId="37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4"/>
  <sheetViews>
    <sheetView showGridLines="0" topLeftCell="A7" zoomScale="70" zoomScaleNormal="70" workbookViewId="0">
      <selection activeCell="L15" sqref="L15"/>
    </sheetView>
  </sheetViews>
  <sheetFormatPr defaultRowHeight="14.25"/>
  <cols>
    <col min="1" max="1" width="14.5" customWidth="1"/>
    <col min="2" max="5" width="11.25" customWidth="1"/>
    <col min="6" max="9" width="16.25" customWidth="1"/>
  </cols>
  <sheetData>
    <row r="1" spans="1:10" s="1" customFormat="1" ht="28.5" customHeight="1">
      <c r="A1" s="297" t="s">
        <v>233</v>
      </c>
      <c r="B1" s="298"/>
      <c r="C1" s="298"/>
      <c r="D1" s="298"/>
      <c r="E1" s="298"/>
      <c r="F1" s="298"/>
      <c r="G1" s="298"/>
      <c r="H1" s="298"/>
      <c r="I1" s="298"/>
    </row>
    <row r="2" spans="1:10" s="2" customFormat="1" ht="16.5" customHeight="1" thickBot="1">
      <c r="A2" s="66" t="s">
        <v>8</v>
      </c>
      <c r="B2" s="66"/>
      <c r="C2" s="66"/>
      <c r="G2" s="322" t="s">
        <v>13</v>
      </c>
      <c r="H2" s="322"/>
    </row>
    <row r="3" spans="1:10" ht="34.5" customHeight="1" thickBot="1">
      <c r="A3" s="64" t="s">
        <v>57</v>
      </c>
      <c r="B3" s="16" t="s">
        <v>15</v>
      </c>
      <c r="C3" s="16" t="s">
        <v>30</v>
      </c>
      <c r="D3" s="16" t="s">
        <v>16</v>
      </c>
      <c r="E3" s="16" t="s">
        <v>29</v>
      </c>
      <c r="F3" s="108" t="s">
        <v>28</v>
      </c>
      <c r="G3" s="16" t="s">
        <v>9</v>
      </c>
      <c r="H3" s="41" t="s">
        <v>12</v>
      </c>
      <c r="I3" s="41" t="s">
        <v>108</v>
      </c>
      <c r="J3" s="162"/>
    </row>
    <row r="4" spans="1:10" ht="17.25" customHeight="1">
      <c r="A4" s="164" t="s">
        <v>161</v>
      </c>
      <c r="B4" s="94">
        <v>134026.22</v>
      </c>
      <c r="C4" s="43">
        <v>0.82066086569072061</v>
      </c>
      <c r="D4" s="94">
        <v>1432443.64</v>
      </c>
      <c r="E4" s="43">
        <v>2.8570024470661481E-2</v>
      </c>
      <c r="F4" s="43">
        <v>0.2405822947937217</v>
      </c>
      <c r="G4" s="94">
        <v>56505.359999999986</v>
      </c>
      <c r="H4" s="165">
        <v>443124.72000000003</v>
      </c>
      <c r="I4" s="166">
        <v>0.50351050796343422</v>
      </c>
      <c r="J4" s="162"/>
    </row>
    <row r="5" spans="1:10" ht="17.25" customHeight="1">
      <c r="A5" s="67" t="s">
        <v>162</v>
      </c>
      <c r="B5" s="78">
        <v>36486.867772999998</v>
      </c>
      <c r="C5" s="44">
        <v>6.0988440195067994E-2</v>
      </c>
      <c r="D5" s="78">
        <v>399456.09758599999</v>
      </c>
      <c r="E5" s="44">
        <v>0.11007812887119783</v>
      </c>
      <c r="F5" s="44">
        <v>6.7089595669247215E-2</v>
      </c>
      <c r="G5" s="78">
        <v>9397.542942</v>
      </c>
      <c r="H5" s="105">
        <v>66050.183395</v>
      </c>
      <c r="I5" s="159">
        <v>0.68126976689703644</v>
      </c>
      <c r="J5" s="162"/>
    </row>
    <row r="6" spans="1:10" ht="17.25" customHeight="1">
      <c r="A6" s="67" t="s">
        <v>163</v>
      </c>
      <c r="B6" s="78">
        <v>61835.27362800001</v>
      </c>
      <c r="C6" s="44">
        <v>0.23483211394622727</v>
      </c>
      <c r="D6" s="78">
        <v>677208.00091499987</v>
      </c>
      <c r="E6" s="44">
        <v>0.27590711489929687</v>
      </c>
      <c r="F6" s="44">
        <v>0.1137386842757733</v>
      </c>
      <c r="G6" s="78">
        <v>6700.0870229999991</v>
      </c>
      <c r="H6" s="105">
        <v>98482.575986999989</v>
      </c>
      <c r="I6" s="159">
        <v>0.62118522275762955</v>
      </c>
      <c r="J6" s="162"/>
    </row>
    <row r="7" spans="1:10" ht="17.25" customHeight="1">
      <c r="A7" s="67" t="s">
        <v>164</v>
      </c>
      <c r="B7" s="78">
        <v>34612.306200000006</v>
      </c>
      <c r="C7" s="44">
        <v>-5.6933977286998116E-3</v>
      </c>
      <c r="D7" s="78">
        <v>273670.09035299998</v>
      </c>
      <c r="E7" s="44">
        <v>-2.6689856221010055E-2</v>
      </c>
      <c r="F7" s="44">
        <v>4.5963538470197615E-2</v>
      </c>
      <c r="G7" s="78">
        <v>6777.1634840000006</v>
      </c>
      <c r="H7" s="105">
        <v>53000.762780000005</v>
      </c>
      <c r="I7" s="159">
        <v>0.21037389460619538</v>
      </c>
      <c r="J7" s="162"/>
    </row>
    <row r="8" spans="1:10" ht="17.25" customHeight="1">
      <c r="A8" s="67" t="s">
        <v>165</v>
      </c>
      <c r="B8" s="78">
        <v>73186.369302000006</v>
      </c>
      <c r="C8" s="171">
        <v>1.2184679908635268</v>
      </c>
      <c r="D8" s="78">
        <v>476010.691276</v>
      </c>
      <c r="E8" s="44">
        <v>0.16411179525435537</v>
      </c>
      <c r="F8" s="44">
        <v>7.9947120609594038E-2</v>
      </c>
      <c r="G8" s="78">
        <v>20678.802954999999</v>
      </c>
      <c r="H8" s="105">
        <v>142173.28597299999</v>
      </c>
      <c r="I8" s="159">
        <v>0.57401315789473684</v>
      </c>
      <c r="J8" s="162"/>
    </row>
    <row r="9" spans="1:10" ht="17.25" customHeight="1">
      <c r="A9" s="67" t="s">
        <v>166</v>
      </c>
      <c r="B9" s="78">
        <v>105944.84732100001</v>
      </c>
      <c r="C9" s="44">
        <v>0.29909847896158026</v>
      </c>
      <c r="D9" s="78">
        <v>684423.6274789999</v>
      </c>
      <c r="E9" s="44">
        <v>0.30060527646504465</v>
      </c>
      <c r="F9" s="44">
        <v>0.11495056581070173</v>
      </c>
      <c r="G9" s="78">
        <v>7591.7893189999995</v>
      </c>
      <c r="H9" s="105">
        <v>39484.450130999991</v>
      </c>
      <c r="I9" s="159">
        <v>0.29091328768177271</v>
      </c>
      <c r="J9" s="162"/>
    </row>
    <row r="10" spans="1:10" ht="17.25" customHeight="1">
      <c r="A10" s="67" t="s">
        <v>167</v>
      </c>
      <c r="B10" s="78">
        <v>3917.3324660000007</v>
      </c>
      <c r="C10" s="44">
        <v>0.58035897602012287</v>
      </c>
      <c r="D10" s="78">
        <v>73164.451686</v>
      </c>
      <c r="E10" s="44">
        <v>-0.23559651306532226</v>
      </c>
      <c r="F10" s="44">
        <v>1.2288142578469798E-2</v>
      </c>
      <c r="G10" s="78">
        <v>1207.8020310000002</v>
      </c>
      <c r="H10" s="105">
        <v>16557.500307999999</v>
      </c>
      <c r="I10" s="159">
        <v>0.25239005736137665</v>
      </c>
      <c r="J10" s="162"/>
    </row>
    <row r="11" spans="1:10" ht="17.25" customHeight="1">
      <c r="A11" s="67" t="s">
        <v>17</v>
      </c>
      <c r="B11" s="78">
        <v>3679.84</v>
      </c>
      <c r="C11" s="44">
        <v>0.96830253269503364</v>
      </c>
      <c r="D11" s="78">
        <v>22719.83</v>
      </c>
      <c r="E11" s="44">
        <v>0.67121718777354245</v>
      </c>
      <c r="F11" s="44">
        <v>3.8158491448384269E-3</v>
      </c>
      <c r="G11" s="78">
        <v>959.46</v>
      </c>
      <c r="H11" s="105">
        <v>8621.67</v>
      </c>
      <c r="I11" s="159" t="s">
        <v>10</v>
      </c>
      <c r="J11" s="162"/>
    </row>
    <row r="12" spans="1:10" ht="17.25" customHeight="1">
      <c r="A12" s="67" t="s">
        <v>168</v>
      </c>
      <c r="B12" s="78">
        <v>13676.240000000002</v>
      </c>
      <c r="C12" s="44">
        <v>0.56482657458196917</v>
      </c>
      <c r="D12" s="78">
        <v>123086.20999999999</v>
      </c>
      <c r="E12" s="44">
        <v>7.0478606249425368E-2</v>
      </c>
      <c r="F12" s="44">
        <v>2.0672619873031751E-2</v>
      </c>
      <c r="G12" s="78">
        <v>1876.6100000000001</v>
      </c>
      <c r="H12" s="105">
        <v>20906.150000000001</v>
      </c>
      <c r="I12" s="159">
        <v>0.48132487667371388</v>
      </c>
      <c r="J12" s="162"/>
    </row>
    <row r="13" spans="1:10" ht="17.25" customHeight="1">
      <c r="A13" s="67" t="s">
        <v>169</v>
      </c>
      <c r="B13" s="78">
        <v>14200.228432999998</v>
      </c>
      <c r="C13" s="44">
        <v>-0.40226093601084345</v>
      </c>
      <c r="D13" s="78">
        <v>400152.57285299996</v>
      </c>
      <c r="E13" s="44">
        <v>-0.11694586463210288</v>
      </c>
      <c r="F13" s="44">
        <v>6.7206570336398472E-2</v>
      </c>
      <c r="G13" s="78">
        <v>5861.6648669999995</v>
      </c>
      <c r="H13" s="105">
        <v>64445.943175</v>
      </c>
      <c r="I13" s="159">
        <v>0.52683713430085233</v>
      </c>
      <c r="J13" s="162"/>
    </row>
    <row r="14" spans="1:10" s="65" customFormat="1" ht="17.25" customHeight="1">
      <c r="A14" s="67" t="s">
        <v>170</v>
      </c>
      <c r="B14" s="78">
        <v>5260.9309579999999</v>
      </c>
      <c r="C14" s="44">
        <v>0.68739668979852331</v>
      </c>
      <c r="D14" s="78">
        <v>46895.875497999994</v>
      </c>
      <c r="E14" s="44">
        <v>-0.36484878485157091</v>
      </c>
      <c r="F14" s="44">
        <v>7.8762731242043894E-3</v>
      </c>
      <c r="G14" s="78">
        <v>1244.0785660000001</v>
      </c>
      <c r="H14" s="105">
        <v>5683.3407429999997</v>
      </c>
      <c r="I14" s="159">
        <v>0.53374999999999995</v>
      </c>
      <c r="J14" s="162"/>
    </row>
    <row r="15" spans="1:10" s="65" customFormat="1" ht="17.25" customHeight="1">
      <c r="A15" s="67" t="s">
        <v>171</v>
      </c>
      <c r="B15" s="78">
        <v>3935.360604</v>
      </c>
      <c r="C15" s="44">
        <v>7.3290818602225638E-2</v>
      </c>
      <c r="D15" s="78">
        <v>34552.428</v>
      </c>
      <c r="E15" s="44">
        <v>-0.43975162067412832</v>
      </c>
      <c r="F15" s="44">
        <v>5.8031619442527214E-3</v>
      </c>
      <c r="G15" s="78">
        <v>1633.682753</v>
      </c>
      <c r="H15" s="105">
        <v>8809.4692849999992</v>
      </c>
      <c r="I15" s="159">
        <v>0.34304635761589403</v>
      </c>
      <c r="J15" s="162"/>
    </row>
    <row r="16" spans="1:10" s="65" customFormat="1" ht="17.25" customHeight="1">
      <c r="A16" s="67" t="s">
        <v>18</v>
      </c>
      <c r="B16" s="78">
        <v>1601.610236</v>
      </c>
      <c r="C16" s="44">
        <v>0.75062676158288011</v>
      </c>
      <c r="D16" s="78">
        <v>52295.009081000004</v>
      </c>
      <c r="E16" s="44">
        <v>-0.34445892604352213</v>
      </c>
      <c r="F16" s="44">
        <v>8.7830703698509888E-3</v>
      </c>
      <c r="G16" s="78">
        <v>3000.3884510000003</v>
      </c>
      <c r="H16" s="105">
        <v>31807.930451</v>
      </c>
      <c r="I16" s="159">
        <v>0.17354196301564723</v>
      </c>
      <c r="J16" s="162"/>
    </row>
    <row r="17" spans="1:12" s="65" customFormat="1" ht="17.25" customHeight="1">
      <c r="A17" s="67" t="s">
        <v>172</v>
      </c>
      <c r="B17" s="78">
        <v>9090.3091189999996</v>
      </c>
      <c r="C17" s="44">
        <v>0.52508836503999068</v>
      </c>
      <c r="D17" s="78">
        <v>123342.769119</v>
      </c>
      <c r="E17" s="44">
        <v>-0.24205807816814939</v>
      </c>
      <c r="F17" s="44">
        <v>2.0715709583422923E-2</v>
      </c>
      <c r="G17" s="78">
        <v>4498.1500000000005</v>
      </c>
      <c r="H17" s="105">
        <v>34372.6</v>
      </c>
      <c r="I17" s="159">
        <v>0.31441717791411045</v>
      </c>
      <c r="J17" s="162"/>
    </row>
    <row r="18" spans="1:12" s="65" customFormat="1" ht="17.25" customHeight="1">
      <c r="A18" s="67" t="s">
        <v>173</v>
      </c>
      <c r="B18" s="78">
        <v>1036.548147</v>
      </c>
      <c r="C18" s="44">
        <v>0.42092527652817369</v>
      </c>
      <c r="D18" s="78">
        <v>49030.43</v>
      </c>
      <c r="E18" s="44">
        <v>3.5209670340208321</v>
      </c>
      <c r="F18" s="44">
        <v>8.2347765976488532E-3</v>
      </c>
      <c r="G18" s="78">
        <v>601.12</v>
      </c>
      <c r="H18" s="105">
        <v>3141.7700000000004</v>
      </c>
      <c r="I18" s="159">
        <v>0.16831683168316833</v>
      </c>
      <c r="J18" s="162"/>
    </row>
    <row r="19" spans="1:12" s="65" customFormat="1" ht="17.25" customHeight="1">
      <c r="A19" s="67" t="s">
        <v>174</v>
      </c>
      <c r="B19" s="78">
        <v>3044.2556560000003</v>
      </c>
      <c r="C19" s="44">
        <v>1.0669149238995321</v>
      </c>
      <c r="D19" s="78">
        <v>18626.751761</v>
      </c>
      <c r="E19" s="44">
        <v>1.5664670843813733E-2</v>
      </c>
      <c r="F19" s="44">
        <v>3.1284069809646244E-3</v>
      </c>
      <c r="G19" s="78">
        <v>443.71999099999994</v>
      </c>
      <c r="H19" s="105">
        <v>2542.9419159999998</v>
      </c>
      <c r="I19" s="159">
        <v>0.62931034482758619</v>
      </c>
      <c r="J19" s="162"/>
    </row>
    <row r="20" spans="1:12" s="65" customFormat="1" ht="17.25" customHeight="1">
      <c r="A20" s="67" t="s">
        <v>175</v>
      </c>
      <c r="B20" s="78">
        <v>8636.6231750000006</v>
      </c>
      <c r="C20" s="44">
        <v>0.33461346356646726</v>
      </c>
      <c r="D20" s="78">
        <v>65017.199576999999</v>
      </c>
      <c r="E20" s="44">
        <v>1.3727354883385354</v>
      </c>
      <c r="F20" s="44">
        <v>1.0919792331442829E-2</v>
      </c>
      <c r="G20" s="78">
        <v>262.62515200000001</v>
      </c>
      <c r="H20" s="105">
        <v>4812.5422829999998</v>
      </c>
      <c r="I20" s="159">
        <v>0.53374233128834359</v>
      </c>
      <c r="J20" s="162"/>
    </row>
    <row r="21" spans="1:12" s="65" customFormat="1" ht="17.25" customHeight="1">
      <c r="A21" s="67" t="s">
        <v>176</v>
      </c>
      <c r="B21" s="78">
        <v>29039.292310999997</v>
      </c>
      <c r="C21" s="44">
        <v>2.1758786498977889E-2</v>
      </c>
      <c r="D21" s="78">
        <v>254086.66299299998</v>
      </c>
      <c r="E21" s="44">
        <v>0.4368117311572266</v>
      </c>
      <c r="F21" s="44">
        <v>4.2674455561361527E-2</v>
      </c>
      <c r="G21" s="78">
        <v>2550.099686</v>
      </c>
      <c r="H21" s="105">
        <v>54380.05098</v>
      </c>
      <c r="I21" s="159" t="s">
        <v>10</v>
      </c>
      <c r="J21" s="162"/>
    </row>
    <row r="22" spans="1:12" ht="17.25" customHeight="1">
      <c r="A22" s="67" t="s">
        <v>137</v>
      </c>
      <c r="B22" s="78">
        <v>23673.355064000003</v>
      </c>
      <c r="C22" s="44">
        <v>-0.32548250586781768</v>
      </c>
      <c r="D22" s="78">
        <v>183614.71350700001</v>
      </c>
      <c r="E22" s="44">
        <v>0.34661767532422583</v>
      </c>
      <c r="F22" s="44">
        <v>3.0838525090876062E-2</v>
      </c>
      <c r="G22" s="78">
        <v>1137.8805150000001</v>
      </c>
      <c r="H22" s="105">
        <v>6623.6840719999991</v>
      </c>
      <c r="I22" s="159">
        <v>0.29050279329608941</v>
      </c>
      <c r="J22" s="162"/>
      <c r="L22" s="170"/>
    </row>
    <row r="23" spans="1:12" ht="17.25" customHeight="1">
      <c r="A23" s="67" t="s">
        <v>177</v>
      </c>
      <c r="B23" s="78">
        <v>16158.758199</v>
      </c>
      <c r="C23" s="44">
        <v>0.14372159330909762</v>
      </c>
      <c r="D23" s="78">
        <v>189671.95459400001</v>
      </c>
      <c r="E23" s="44">
        <v>-0.23211910105869438</v>
      </c>
      <c r="F23" s="44">
        <v>3.1855853047199199E-2</v>
      </c>
      <c r="G23" s="78">
        <v>2582.5668519999999</v>
      </c>
      <c r="H23" s="105">
        <v>21763.083114999998</v>
      </c>
      <c r="I23" s="159">
        <v>0.25602836879432622</v>
      </c>
      <c r="J23" s="162"/>
    </row>
    <row r="24" spans="1:12" ht="17.25" customHeight="1">
      <c r="A24" s="67" t="s">
        <v>178</v>
      </c>
      <c r="B24" s="78">
        <v>307.33</v>
      </c>
      <c r="C24" s="44">
        <v>-0.20149137393473293</v>
      </c>
      <c r="D24" s="78">
        <v>4220.79</v>
      </c>
      <c r="E24" s="44">
        <v>0.64838216187582343</v>
      </c>
      <c r="F24" s="44">
        <v>7.0889165596937042E-4</v>
      </c>
      <c r="G24" s="78">
        <v>64.62</v>
      </c>
      <c r="H24" s="105">
        <v>437.77</v>
      </c>
      <c r="I24" s="159" t="s">
        <v>10</v>
      </c>
      <c r="J24" s="162"/>
    </row>
    <row r="25" spans="1:12" ht="17.25" customHeight="1">
      <c r="A25" s="67" t="s">
        <v>179</v>
      </c>
      <c r="B25" s="78">
        <v>15418.611578</v>
      </c>
      <c r="C25" s="44">
        <v>0.11671665314535651</v>
      </c>
      <c r="D25" s="78">
        <v>137383.49120799999</v>
      </c>
      <c r="E25" s="44">
        <v>0.19025549823333243</v>
      </c>
      <c r="F25" s="44">
        <v>2.3073882042293638E-2</v>
      </c>
      <c r="G25" s="78">
        <v>1735.6048189999999</v>
      </c>
      <c r="H25" s="105">
        <v>10665.585230999997</v>
      </c>
      <c r="I25" s="159">
        <v>0.43298350824587706</v>
      </c>
      <c r="J25" s="162"/>
    </row>
    <row r="26" spans="1:12" ht="17.25" customHeight="1">
      <c r="A26" s="71" t="s">
        <v>180</v>
      </c>
      <c r="B26" s="82">
        <v>49.57</v>
      </c>
      <c r="C26" s="72">
        <v>-0.10925426774483371</v>
      </c>
      <c r="D26" s="82">
        <v>480.97</v>
      </c>
      <c r="E26" s="72">
        <v>-0.23805525632089219</v>
      </c>
      <c r="F26" s="72">
        <v>8.078004823068386E-5</v>
      </c>
      <c r="G26" s="82">
        <v>54.55</v>
      </c>
      <c r="H26" s="106">
        <v>1775.28</v>
      </c>
      <c r="I26" s="160">
        <v>0</v>
      </c>
      <c r="J26" s="162"/>
    </row>
    <row r="27" spans="1:12" ht="17.25" customHeight="1">
      <c r="A27" s="71" t="s">
        <v>181</v>
      </c>
      <c r="B27" s="82">
        <v>1738.3200000000002</v>
      </c>
      <c r="C27" s="72">
        <v>-0.23898748807032599</v>
      </c>
      <c r="D27" s="82">
        <v>37124.129999999997</v>
      </c>
      <c r="E27" s="72">
        <v>1.8627181692979873</v>
      </c>
      <c r="F27" s="72">
        <v>6.2350853731463025E-3</v>
      </c>
      <c r="G27" s="82">
        <v>198.99</v>
      </c>
      <c r="H27" s="106">
        <v>1693.7799999999997</v>
      </c>
      <c r="I27" s="160" t="s">
        <v>10</v>
      </c>
      <c r="J27" s="162"/>
    </row>
    <row r="28" spans="1:12" ht="17.25" customHeight="1">
      <c r="A28" s="71" t="s">
        <v>129</v>
      </c>
      <c r="B28" s="82">
        <v>1465.33</v>
      </c>
      <c r="C28" s="72">
        <v>0.96757257566398991</v>
      </c>
      <c r="D28" s="82">
        <v>11704.240000000002</v>
      </c>
      <c r="E28" s="72">
        <v>0.50741974287841218</v>
      </c>
      <c r="F28" s="72">
        <v>1.9657547699513471E-3</v>
      </c>
      <c r="G28" s="82">
        <v>148.1</v>
      </c>
      <c r="H28" s="106">
        <v>1431.77</v>
      </c>
      <c r="I28" s="160" t="s">
        <v>10</v>
      </c>
      <c r="J28" s="162"/>
    </row>
    <row r="29" spans="1:12" ht="17.25" customHeight="1">
      <c r="A29" s="71" t="s">
        <v>182</v>
      </c>
      <c r="B29" s="82">
        <v>4114.0499999999993</v>
      </c>
      <c r="C29" s="72">
        <v>0.57391254447377449</v>
      </c>
      <c r="D29" s="82">
        <v>32342.199999999997</v>
      </c>
      <c r="E29" s="72">
        <v>0.26884751836349396</v>
      </c>
      <c r="F29" s="72">
        <v>5.4319489279714391E-3</v>
      </c>
      <c r="G29" s="82">
        <v>56.35</v>
      </c>
      <c r="H29" s="106">
        <v>554.85</v>
      </c>
      <c r="I29" s="160" t="s">
        <v>10</v>
      </c>
      <c r="J29" s="162"/>
    </row>
    <row r="30" spans="1:12" ht="17.25" customHeight="1">
      <c r="A30" s="71" t="s">
        <v>183</v>
      </c>
      <c r="B30" s="82">
        <v>8455.2900000000009</v>
      </c>
      <c r="C30" s="72">
        <v>0.23277599092544721</v>
      </c>
      <c r="D30" s="82">
        <v>66332.42</v>
      </c>
      <c r="E30" s="72">
        <v>-0.44166255763931461</v>
      </c>
      <c r="F30" s="72">
        <v>1.1140686709894543E-2</v>
      </c>
      <c r="G30" s="82">
        <v>64.039999999999992</v>
      </c>
      <c r="H30" s="106">
        <v>333.35</v>
      </c>
      <c r="I30" s="160">
        <v>0.43382352941176472</v>
      </c>
      <c r="J30" s="162"/>
    </row>
    <row r="31" spans="1:12" ht="17.25" customHeight="1">
      <c r="A31" s="71" t="s">
        <v>130</v>
      </c>
      <c r="B31" s="82">
        <v>3216.2517290000001</v>
      </c>
      <c r="C31" s="72">
        <v>0.41771457746456542</v>
      </c>
      <c r="D31" s="82">
        <v>65134.857859000011</v>
      </c>
      <c r="E31" s="72">
        <v>0.11318136870250495</v>
      </c>
      <c r="F31" s="72">
        <v>1.0939553317979829E-2</v>
      </c>
      <c r="G31" s="82">
        <v>72.394376999999992</v>
      </c>
      <c r="H31" s="106">
        <v>1825.7940700000001</v>
      </c>
      <c r="I31" s="160">
        <v>0.33333333333333331</v>
      </c>
      <c r="J31" s="162"/>
    </row>
    <row r="32" spans="1:12" ht="17.25" customHeight="1">
      <c r="A32" s="71" t="s">
        <v>185</v>
      </c>
      <c r="B32" s="82">
        <v>1415.51</v>
      </c>
      <c r="C32" s="72">
        <v>-0.58018785385717297</v>
      </c>
      <c r="D32" s="82">
        <v>19652.71</v>
      </c>
      <c r="E32" s="72">
        <v>-0.37106699053050307</v>
      </c>
      <c r="F32" s="72">
        <v>3.3007190919675713E-3</v>
      </c>
      <c r="G32" s="82">
        <v>9.65</v>
      </c>
      <c r="H32" s="106">
        <v>299.94</v>
      </c>
      <c r="I32" s="160">
        <v>0.22222222222222221</v>
      </c>
      <c r="J32" s="162"/>
    </row>
    <row r="33" spans="1:10" ht="17.25" customHeight="1" thickBot="1">
      <c r="A33" s="71" t="s">
        <v>186</v>
      </c>
      <c r="B33" s="82">
        <v>55.48</v>
      </c>
      <c r="C33" s="72">
        <v>3.4490777866880515</v>
      </c>
      <c r="D33" s="82">
        <v>224.42</v>
      </c>
      <c r="E33" s="109">
        <v>-0.99535379056737916</v>
      </c>
      <c r="F33" s="72">
        <v>3.7691869397114314E-5</v>
      </c>
      <c r="G33" s="82">
        <v>0.49</v>
      </c>
      <c r="H33" s="106">
        <v>28.04</v>
      </c>
      <c r="I33" s="160" t="s">
        <v>10</v>
      </c>
      <c r="J33" s="162"/>
    </row>
    <row r="34" spans="1:10" ht="17.25" customHeight="1" thickTop="1" thickBot="1">
      <c r="A34" s="73" t="s">
        <v>19</v>
      </c>
      <c r="B34" s="86">
        <v>619278.31189899996</v>
      </c>
      <c r="C34" s="74">
        <v>0.29920869998585298</v>
      </c>
      <c r="D34" s="86">
        <v>5954069.2353449995</v>
      </c>
      <c r="E34" s="110">
        <v>6.4457930124190099E-2</v>
      </c>
      <c r="F34" s="74">
        <v>1</v>
      </c>
      <c r="G34" s="86">
        <v>137915.38378299994</v>
      </c>
      <c r="H34" s="107">
        <v>1145830.8138950006</v>
      </c>
      <c r="I34" s="161">
        <v>0.48018229120785544</v>
      </c>
      <c r="J34" s="162"/>
    </row>
  </sheetData>
  <mergeCells count="2">
    <mergeCell ref="G2:H2"/>
    <mergeCell ref="A1:I1"/>
  </mergeCells>
  <phoneticPr fontId="7" type="noConversion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37"/>
  <sheetViews>
    <sheetView showGridLines="0" topLeftCell="C1" zoomScale="70" zoomScaleNormal="70" workbookViewId="0">
      <selection activeCell="B5" sqref="B5:W35"/>
    </sheetView>
  </sheetViews>
  <sheetFormatPr defaultRowHeight="14.25"/>
  <cols>
    <col min="1" max="1" width="13.375" customWidth="1"/>
    <col min="2" max="23" width="10.25" customWidth="1"/>
  </cols>
  <sheetData>
    <row r="1" spans="1:24" ht="25.5">
      <c r="A1" s="308" t="s">
        <v>234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4" ht="15" thickBot="1">
      <c r="A2" s="309" t="s">
        <v>47</v>
      </c>
      <c r="B2" s="309"/>
      <c r="C2" s="111"/>
      <c r="D2" s="309"/>
      <c r="E2" s="309"/>
      <c r="J2" s="309" t="s">
        <v>51</v>
      </c>
      <c r="K2" s="309"/>
      <c r="L2" s="309"/>
      <c r="M2" s="309"/>
    </row>
    <row r="3" spans="1:24" ht="18" customHeight="1">
      <c r="A3" s="310" t="s">
        <v>58</v>
      </c>
      <c r="B3" s="306" t="s">
        <v>40</v>
      </c>
      <c r="C3" s="306"/>
      <c r="D3" s="306" t="s">
        <v>41</v>
      </c>
      <c r="E3" s="306" t="s">
        <v>48</v>
      </c>
      <c r="F3" s="306" t="s">
        <v>48</v>
      </c>
      <c r="G3" s="306" t="s">
        <v>43</v>
      </c>
      <c r="H3" s="306" t="s">
        <v>42</v>
      </c>
      <c r="I3" s="306" t="s">
        <v>44</v>
      </c>
      <c r="J3" s="306" t="s">
        <v>43</v>
      </c>
      <c r="K3" s="306" t="s">
        <v>50</v>
      </c>
      <c r="L3" s="306" t="s">
        <v>49</v>
      </c>
      <c r="M3" s="306" t="s">
        <v>46</v>
      </c>
      <c r="N3" s="306" t="s">
        <v>44</v>
      </c>
      <c r="O3" s="306"/>
      <c r="P3" s="306" t="s">
        <v>123</v>
      </c>
      <c r="Q3" s="306" t="s">
        <v>48</v>
      </c>
      <c r="R3" s="306" t="s">
        <v>50</v>
      </c>
      <c r="S3" s="306" t="s">
        <v>43</v>
      </c>
      <c r="T3" s="306" t="s">
        <v>45</v>
      </c>
      <c r="U3" s="306" t="s">
        <v>44</v>
      </c>
      <c r="V3" s="306" t="s">
        <v>46</v>
      </c>
      <c r="W3" s="307" t="s">
        <v>50</v>
      </c>
    </row>
    <row r="4" spans="1:24" s="143" customFormat="1" ht="18" customHeight="1" thickBot="1">
      <c r="A4" s="311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4" t="s">
        <v>67</v>
      </c>
      <c r="N4" s="144" t="s">
        <v>66</v>
      </c>
      <c r="O4" s="144" t="s">
        <v>67</v>
      </c>
      <c r="P4" s="144" t="s">
        <v>66</v>
      </c>
      <c r="Q4" s="144" t="s">
        <v>67</v>
      </c>
      <c r="R4" s="144" t="s">
        <v>66</v>
      </c>
      <c r="S4" s="144" t="s">
        <v>67</v>
      </c>
      <c r="T4" s="144" t="s">
        <v>66</v>
      </c>
      <c r="U4" s="144" t="s">
        <v>67</v>
      </c>
      <c r="V4" s="144" t="s">
        <v>66</v>
      </c>
      <c r="W4" s="145" t="s">
        <v>67</v>
      </c>
    </row>
    <row r="5" spans="1:24" ht="17.25" customHeight="1">
      <c r="A5" s="68" t="s">
        <v>161</v>
      </c>
      <c r="B5" s="75">
        <v>505823.98</v>
      </c>
      <c r="C5" s="75">
        <v>168742.04</v>
      </c>
      <c r="D5" s="75">
        <v>22551.040000000001</v>
      </c>
      <c r="E5" s="75">
        <v>8131.7200000000012</v>
      </c>
      <c r="F5" s="75">
        <v>117169.88</v>
      </c>
      <c r="G5" s="76">
        <v>33902.86</v>
      </c>
      <c r="H5" s="75">
        <v>207998.4</v>
      </c>
      <c r="I5" s="75">
        <v>70920.600000000006</v>
      </c>
      <c r="J5" s="90">
        <v>155515.79999999999</v>
      </c>
      <c r="K5" s="75">
        <v>44891.549999999996</v>
      </c>
      <c r="L5" s="75">
        <v>92466.880000000005</v>
      </c>
      <c r="M5" s="94">
        <v>25144</v>
      </c>
      <c r="N5" s="94">
        <v>94866.32</v>
      </c>
      <c r="O5" s="75">
        <v>30811.88</v>
      </c>
      <c r="P5" s="75">
        <v>79390.100000000006</v>
      </c>
      <c r="Q5" s="75">
        <v>30823.050000000003</v>
      </c>
      <c r="R5" s="75">
        <v>44597.259999999995</v>
      </c>
      <c r="S5" s="76">
        <v>13989.470000000001</v>
      </c>
      <c r="T5" s="75">
        <v>112063.98</v>
      </c>
      <c r="U5" s="75">
        <v>15767.55</v>
      </c>
      <c r="V5" s="90">
        <v>1432443.64</v>
      </c>
      <c r="W5" s="77">
        <v>443124.72000000003</v>
      </c>
    </row>
    <row r="6" spans="1:24" ht="17.25" customHeight="1">
      <c r="A6" s="67" t="s">
        <v>162</v>
      </c>
      <c r="B6" s="78">
        <v>128273.936885</v>
      </c>
      <c r="C6" s="78">
        <v>27263.910642999996</v>
      </c>
      <c r="D6" s="78">
        <v>23800.831107000002</v>
      </c>
      <c r="E6" s="78">
        <v>3702.9372589999994</v>
      </c>
      <c r="F6" s="78">
        <v>45147.037235000003</v>
      </c>
      <c r="G6" s="79">
        <v>7971.2884519999998</v>
      </c>
      <c r="H6" s="78">
        <v>34276.35643</v>
      </c>
      <c r="I6" s="78">
        <v>5645.7369790000002</v>
      </c>
      <c r="J6" s="91">
        <v>66655.055057999998</v>
      </c>
      <c r="K6" s="78">
        <v>7771.6430279999986</v>
      </c>
      <c r="L6" s="78">
        <v>35168.335304</v>
      </c>
      <c r="M6" s="78">
        <v>5757.233064</v>
      </c>
      <c r="N6" s="78">
        <v>18492.680779000002</v>
      </c>
      <c r="O6" s="78">
        <v>3427.7978269999999</v>
      </c>
      <c r="P6" s="78">
        <v>7791.5416169999999</v>
      </c>
      <c r="Q6" s="78">
        <v>1048.5860600000001</v>
      </c>
      <c r="R6" s="78">
        <v>17347.909306000001</v>
      </c>
      <c r="S6" s="79">
        <v>1577.4530199999999</v>
      </c>
      <c r="T6" s="78">
        <v>22502.413865000002</v>
      </c>
      <c r="U6" s="78">
        <v>1883.5970630000002</v>
      </c>
      <c r="V6" s="91">
        <v>399456.09758599999</v>
      </c>
      <c r="W6" s="80">
        <v>66050.183395</v>
      </c>
    </row>
    <row r="7" spans="1:24" ht="17.25" customHeight="1">
      <c r="A7" s="67" t="s">
        <v>163</v>
      </c>
      <c r="B7" s="78">
        <v>512580.95927300001</v>
      </c>
      <c r="C7" s="78">
        <v>78124.124519999998</v>
      </c>
      <c r="D7" s="78">
        <v>2512.9021199999997</v>
      </c>
      <c r="E7" s="78">
        <v>318.60699499999998</v>
      </c>
      <c r="F7" s="78">
        <v>20168.057548999997</v>
      </c>
      <c r="G7" s="79">
        <v>2913.804592</v>
      </c>
      <c r="H7" s="78">
        <v>34524.492021999999</v>
      </c>
      <c r="I7" s="78">
        <v>4883.2756630000003</v>
      </c>
      <c r="J7" s="91">
        <v>21788.410241999998</v>
      </c>
      <c r="K7" s="78">
        <v>2289.0175399999998</v>
      </c>
      <c r="L7" s="78">
        <v>16829.468375</v>
      </c>
      <c r="M7" s="78">
        <v>2321.4454179999998</v>
      </c>
      <c r="N7" s="78">
        <v>10607.935450000001</v>
      </c>
      <c r="O7" s="78">
        <v>1304.69281</v>
      </c>
      <c r="P7" s="78">
        <v>5132.061917</v>
      </c>
      <c r="Q7" s="78">
        <v>614.80742899999996</v>
      </c>
      <c r="R7" s="78">
        <v>20434.609350999999</v>
      </c>
      <c r="S7" s="79">
        <v>2409.8234630000002</v>
      </c>
      <c r="T7" s="78">
        <v>32629.104616000004</v>
      </c>
      <c r="U7" s="78">
        <v>3302.9775570000002</v>
      </c>
      <c r="V7" s="91">
        <v>677208.00091499987</v>
      </c>
      <c r="W7" s="80">
        <v>98482.575986999989</v>
      </c>
    </row>
    <row r="8" spans="1:24" ht="17.25" customHeight="1">
      <c r="A8" s="67" t="s">
        <v>164</v>
      </c>
      <c r="B8" s="78">
        <v>105577.51999999999</v>
      </c>
      <c r="C8" s="78">
        <v>20241.73243</v>
      </c>
      <c r="D8" s="78">
        <v>5207.7999999999993</v>
      </c>
      <c r="E8" s="78">
        <v>1089.7761559999999</v>
      </c>
      <c r="F8" s="78">
        <v>19212.6898</v>
      </c>
      <c r="G8" s="79">
        <v>4550.0669950000001</v>
      </c>
      <c r="H8" s="78">
        <v>15965.34</v>
      </c>
      <c r="I8" s="78">
        <v>3707.4947590000002</v>
      </c>
      <c r="J8" s="91">
        <v>44219.870553000001</v>
      </c>
      <c r="K8" s="78">
        <v>7269.6875129999999</v>
      </c>
      <c r="L8" s="78">
        <v>16821.07</v>
      </c>
      <c r="M8" s="78">
        <v>5418.4381480000002</v>
      </c>
      <c r="N8" s="78">
        <v>16893.489999999998</v>
      </c>
      <c r="O8" s="78">
        <v>4042.5376329999999</v>
      </c>
      <c r="P8" s="78">
        <v>18057.75</v>
      </c>
      <c r="Q8" s="78">
        <v>3079.7328529999995</v>
      </c>
      <c r="R8" s="78">
        <v>19617.990000000002</v>
      </c>
      <c r="S8" s="79">
        <v>2390.9570819999999</v>
      </c>
      <c r="T8" s="78">
        <v>12096.57</v>
      </c>
      <c r="U8" s="78">
        <v>1210.339211</v>
      </c>
      <c r="V8" s="91">
        <v>273670.09035299998</v>
      </c>
      <c r="W8" s="80">
        <v>53000.762780000005</v>
      </c>
    </row>
    <row r="9" spans="1:24" ht="17.25" customHeight="1">
      <c r="A9" s="67" t="s">
        <v>165</v>
      </c>
      <c r="B9" s="78">
        <v>176988.22322699998</v>
      </c>
      <c r="C9" s="78">
        <v>54608.723308000001</v>
      </c>
      <c r="D9" s="81">
        <v>0</v>
      </c>
      <c r="E9" s="78">
        <v>0</v>
      </c>
      <c r="F9" s="78">
        <v>56135.246890000002</v>
      </c>
      <c r="G9" s="79">
        <v>21957.44569</v>
      </c>
      <c r="H9" s="78">
        <v>82575.361628999992</v>
      </c>
      <c r="I9" s="78">
        <v>25276.105935</v>
      </c>
      <c r="J9" s="91">
        <v>63200.607408000003</v>
      </c>
      <c r="K9" s="78">
        <v>17379.254076999998</v>
      </c>
      <c r="L9" s="81">
        <v>21253.442576000001</v>
      </c>
      <c r="M9" s="78">
        <v>7593.2311710000013</v>
      </c>
      <c r="N9" s="78">
        <v>15116.716183</v>
      </c>
      <c r="O9" s="78">
        <v>2871.3980590000001</v>
      </c>
      <c r="P9" s="81">
        <v>0</v>
      </c>
      <c r="Q9" s="78">
        <v>0</v>
      </c>
      <c r="R9" s="78">
        <v>34768.953871999998</v>
      </c>
      <c r="S9" s="79">
        <v>8301.9229639999994</v>
      </c>
      <c r="T9" s="78">
        <v>25972.139490999998</v>
      </c>
      <c r="U9" s="78">
        <v>4185.2047689999999</v>
      </c>
      <c r="V9" s="91">
        <v>476010.691276</v>
      </c>
      <c r="W9" s="80">
        <v>142173.28597299999</v>
      </c>
      <c r="X9" s="146"/>
    </row>
    <row r="10" spans="1:24" ht="17.25" customHeight="1">
      <c r="A10" s="67" t="s">
        <v>166</v>
      </c>
      <c r="B10" s="78">
        <v>249670.58553499996</v>
      </c>
      <c r="C10" s="78">
        <v>13300.990471999999</v>
      </c>
      <c r="D10" s="78">
        <v>16765.214349000002</v>
      </c>
      <c r="E10" s="78">
        <v>488.152445</v>
      </c>
      <c r="F10" s="78">
        <v>74337.540722999998</v>
      </c>
      <c r="G10" s="79">
        <v>7701.724287</v>
      </c>
      <c r="H10" s="78">
        <v>71999.201960000006</v>
      </c>
      <c r="I10" s="78">
        <v>3237.6910230000003</v>
      </c>
      <c r="J10" s="91">
        <v>64818.281000000003</v>
      </c>
      <c r="K10" s="78">
        <v>4642.9864479999997</v>
      </c>
      <c r="L10" s="78">
        <v>71306.235981000005</v>
      </c>
      <c r="M10" s="78">
        <v>1560.879625</v>
      </c>
      <c r="N10" s="78">
        <v>32618.078057999999</v>
      </c>
      <c r="O10" s="78">
        <v>1766.262013</v>
      </c>
      <c r="P10" s="78">
        <v>34826.196854000002</v>
      </c>
      <c r="Q10" s="78">
        <v>1236.913311</v>
      </c>
      <c r="R10" s="78">
        <v>32265.572761000003</v>
      </c>
      <c r="S10" s="79">
        <v>2793.640668</v>
      </c>
      <c r="T10" s="78">
        <v>35816.720258000001</v>
      </c>
      <c r="U10" s="78">
        <v>2755.2098390000001</v>
      </c>
      <c r="V10" s="91">
        <v>684423.6274789999</v>
      </c>
      <c r="W10" s="80">
        <v>39484.450130999991</v>
      </c>
    </row>
    <row r="11" spans="1:24" ht="17.25" customHeight="1">
      <c r="A11" s="67" t="s">
        <v>167</v>
      </c>
      <c r="B11" s="78">
        <v>24304.045358000003</v>
      </c>
      <c r="C11" s="78">
        <v>8228.8040400000009</v>
      </c>
      <c r="D11" s="78">
        <v>6656.9692150000001</v>
      </c>
      <c r="E11" s="78">
        <v>1273.2767419999998</v>
      </c>
      <c r="F11" s="78">
        <v>5351.0560499999992</v>
      </c>
      <c r="G11" s="79">
        <v>159.93424299999998</v>
      </c>
      <c r="H11" s="78">
        <v>6863.4464289999996</v>
      </c>
      <c r="I11" s="78">
        <v>2144.0762070000001</v>
      </c>
      <c r="J11" s="91">
        <v>3825.2223779999999</v>
      </c>
      <c r="K11" s="78">
        <v>26.599171999999999</v>
      </c>
      <c r="L11" s="78">
        <v>6557.2156049999994</v>
      </c>
      <c r="M11" s="78">
        <v>3204.7025490000001</v>
      </c>
      <c r="N11" s="78">
        <v>2543.510734</v>
      </c>
      <c r="O11" s="78">
        <v>39.496110000000002</v>
      </c>
      <c r="P11" s="78">
        <v>4377.4373500000002</v>
      </c>
      <c r="Q11" s="78">
        <v>177.954384</v>
      </c>
      <c r="R11" s="78">
        <v>7223.8430840000001</v>
      </c>
      <c r="S11" s="79">
        <v>1039.439077</v>
      </c>
      <c r="T11" s="78">
        <v>5461.7054829999997</v>
      </c>
      <c r="U11" s="78">
        <v>263.21778399999999</v>
      </c>
      <c r="V11" s="91">
        <v>73164.451686</v>
      </c>
      <c r="W11" s="80">
        <v>16557.500307999999</v>
      </c>
    </row>
    <row r="12" spans="1:24" ht="17.25" customHeight="1">
      <c r="A12" s="67" t="s">
        <v>17</v>
      </c>
      <c r="B12" s="78">
        <v>20423.490000000002</v>
      </c>
      <c r="C12" s="78">
        <v>8119.03</v>
      </c>
      <c r="D12" s="78">
        <v>0</v>
      </c>
      <c r="E12" s="78">
        <v>0</v>
      </c>
      <c r="F12" s="78">
        <v>0</v>
      </c>
      <c r="G12" s="79">
        <v>0</v>
      </c>
      <c r="H12" s="78">
        <v>1451.04</v>
      </c>
      <c r="I12" s="78">
        <v>261.02999999999997</v>
      </c>
      <c r="J12" s="91">
        <v>16.5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828.8</v>
      </c>
      <c r="U12" s="78">
        <v>241.61</v>
      </c>
      <c r="V12" s="91">
        <v>22719.83</v>
      </c>
      <c r="W12" s="80">
        <v>8621.67</v>
      </c>
    </row>
    <row r="13" spans="1:24" ht="17.25" customHeight="1">
      <c r="A13" s="67" t="s">
        <v>168</v>
      </c>
      <c r="B13" s="78">
        <v>75115.83</v>
      </c>
      <c r="C13" s="78">
        <v>15859.880000000001</v>
      </c>
      <c r="D13" s="78">
        <v>0</v>
      </c>
      <c r="E13" s="78">
        <v>0</v>
      </c>
      <c r="F13" s="78">
        <v>8901.32</v>
      </c>
      <c r="G13" s="79">
        <v>1150.33</v>
      </c>
      <c r="H13" s="78">
        <v>11211.119999999999</v>
      </c>
      <c r="I13" s="78">
        <v>1331.42</v>
      </c>
      <c r="J13" s="91">
        <v>12437.189999999999</v>
      </c>
      <c r="K13" s="78">
        <v>1636.9900000000002</v>
      </c>
      <c r="L13" s="78">
        <v>8178.8600000000006</v>
      </c>
      <c r="M13" s="78">
        <v>470.54</v>
      </c>
      <c r="N13" s="78">
        <v>3131.23</v>
      </c>
      <c r="O13" s="78">
        <v>260.7</v>
      </c>
      <c r="P13" s="78">
        <v>0</v>
      </c>
      <c r="Q13" s="78">
        <v>0</v>
      </c>
      <c r="R13" s="78">
        <v>829.11000000000013</v>
      </c>
      <c r="S13" s="79">
        <v>42.839999999999996</v>
      </c>
      <c r="T13" s="78">
        <v>3281.55</v>
      </c>
      <c r="U13" s="78">
        <v>153.44999999999999</v>
      </c>
      <c r="V13" s="91">
        <v>123086.20999999999</v>
      </c>
      <c r="W13" s="80">
        <v>20906.150000000001</v>
      </c>
    </row>
    <row r="14" spans="1:24" ht="17.25" customHeight="1">
      <c r="A14" s="67" t="s">
        <v>169</v>
      </c>
      <c r="B14" s="78">
        <v>81097.502003000001</v>
      </c>
      <c r="C14" s="78">
        <v>20850.471866</v>
      </c>
      <c r="D14" s="78">
        <v>4814.7694649999994</v>
      </c>
      <c r="E14" s="78">
        <v>808.04367100000002</v>
      </c>
      <c r="F14" s="78">
        <v>80861.121511999998</v>
      </c>
      <c r="G14" s="79">
        <v>9900.7955139999995</v>
      </c>
      <c r="H14" s="78">
        <v>47654.936408000001</v>
      </c>
      <c r="I14" s="78">
        <v>6962.8780929999994</v>
      </c>
      <c r="J14" s="91">
        <v>48120.865984999997</v>
      </c>
      <c r="K14" s="78">
        <v>7190.1532660000003</v>
      </c>
      <c r="L14" s="78">
        <v>62639.677230999994</v>
      </c>
      <c r="M14" s="78">
        <v>12567.647992</v>
      </c>
      <c r="N14" s="78">
        <v>15089.894256</v>
      </c>
      <c r="O14" s="78">
        <v>676.17482300000006</v>
      </c>
      <c r="P14" s="78">
        <v>13344.359509999998</v>
      </c>
      <c r="Q14" s="78">
        <v>3608.899762</v>
      </c>
      <c r="R14" s="78">
        <v>11837.807868</v>
      </c>
      <c r="S14" s="79">
        <v>905.409087</v>
      </c>
      <c r="T14" s="78">
        <v>34691.638615000003</v>
      </c>
      <c r="U14" s="78">
        <v>975.46910099999991</v>
      </c>
      <c r="V14" s="91">
        <v>400152.57285299996</v>
      </c>
      <c r="W14" s="80">
        <v>64445.943175</v>
      </c>
    </row>
    <row r="15" spans="1:24" s="65" customFormat="1" ht="17.25" customHeight="1">
      <c r="A15" s="67" t="s">
        <v>170</v>
      </c>
      <c r="B15" s="78">
        <v>19469.249828</v>
      </c>
      <c r="C15" s="78">
        <v>2522.1494820000003</v>
      </c>
      <c r="D15" s="78">
        <v>0</v>
      </c>
      <c r="E15" s="78">
        <v>0</v>
      </c>
      <c r="F15" s="78">
        <v>4156.845405</v>
      </c>
      <c r="G15" s="79">
        <v>489.62426300000004</v>
      </c>
      <c r="H15" s="78">
        <v>9145.2382980000002</v>
      </c>
      <c r="I15" s="78">
        <v>757.76261299999999</v>
      </c>
      <c r="J15" s="91">
        <v>1466.1039389999999</v>
      </c>
      <c r="K15" s="78">
        <v>76.336454000000003</v>
      </c>
      <c r="L15" s="78">
        <v>4058.8883140000003</v>
      </c>
      <c r="M15" s="78">
        <v>1088.213798</v>
      </c>
      <c r="N15" s="78">
        <v>1631.242166</v>
      </c>
      <c r="O15" s="78">
        <v>98.365277000000006</v>
      </c>
      <c r="P15" s="78">
        <v>0</v>
      </c>
      <c r="Q15" s="78">
        <v>0</v>
      </c>
      <c r="R15" s="78">
        <v>3330.043674</v>
      </c>
      <c r="S15" s="79">
        <v>393.55614800000001</v>
      </c>
      <c r="T15" s="78">
        <v>3638.2638740000002</v>
      </c>
      <c r="U15" s="78">
        <v>257.33270799999997</v>
      </c>
      <c r="V15" s="91">
        <v>46895.875497999994</v>
      </c>
      <c r="W15" s="80">
        <v>5683.3407429999997</v>
      </c>
    </row>
    <row r="16" spans="1:24" s="65" customFormat="1" ht="17.25" customHeight="1">
      <c r="A16" s="67" t="s">
        <v>171</v>
      </c>
      <c r="B16" s="78">
        <v>20029.340560999997</v>
      </c>
      <c r="C16" s="78">
        <v>4054.253901</v>
      </c>
      <c r="D16" s="78">
        <v>1025.7211930000001</v>
      </c>
      <c r="E16" s="78">
        <v>115.86203500000001</v>
      </c>
      <c r="F16" s="78">
        <v>1064.331449</v>
      </c>
      <c r="G16" s="79">
        <v>625.01957099999993</v>
      </c>
      <c r="H16" s="78">
        <v>1703.3280749999999</v>
      </c>
      <c r="I16" s="78">
        <v>1551.153665</v>
      </c>
      <c r="J16" s="91">
        <v>5037.9756889999999</v>
      </c>
      <c r="K16" s="78">
        <v>1810.3094129999999</v>
      </c>
      <c r="L16" s="78">
        <v>2980.41507</v>
      </c>
      <c r="M16" s="78">
        <v>414.05051000000003</v>
      </c>
      <c r="N16" s="78">
        <v>1070.7097469999999</v>
      </c>
      <c r="O16" s="78">
        <v>52.370712000000005</v>
      </c>
      <c r="P16" s="78">
        <v>0</v>
      </c>
      <c r="Q16" s="78">
        <v>0</v>
      </c>
      <c r="R16" s="78">
        <v>1640.6062160000001</v>
      </c>
      <c r="S16" s="79">
        <v>186.449478</v>
      </c>
      <c r="T16" s="78">
        <v>0</v>
      </c>
      <c r="U16" s="78">
        <v>0</v>
      </c>
      <c r="V16" s="91">
        <v>34552.428</v>
      </c>
      <c r="W16" s="80">
        <v>8809.4692849999992</v>
      </c>
    </row>
    <row r="17" spans="1:23" s="65" customFormat="1" ht="17.25" customHeight="1">
      <c r="A17" s="67" t="s">
        <v>18</v>
      </c>
      <c r="B17" s="78">
        <v>19581.441234999998</v>
      </c>
      <c r="C17" s="78">
        <v>13042.523851</v>
      </c>
      <c r="D17" s="78">
        <v>537.67870700000003</v>
      </c>
      <c r="E17" s="78">
        <v>10.789000000000001</v>
      </c>
      <c r="F17" s="78">
        <v>7252.3201689999996</v>
      </c>
      <c r="G17" s="79">
        <v>4713.3829000000005</v>
      </c>
      <c r="H17" s="78">
        <v>1663.0384920000001</v>
      </c>
      <c r="I17" s="78">
        <v>400.50400000000002</v>
      </c>
      <c r="J17" s="91">
        <v>726.598297</v>
      </c>
      <c r="K17" s="78">
        <v>326.20760000000001</v>
      </c>
      <c r="L17" s="78">
        <v>723.67666899999995</v>
      </c>
      <c r="M17" s="78">
        <v>137.1</v>
      </c>
      <c r="N17" s="78">
        <v>955.33411699999999</v>
      </c>
      <c r="O17" s="78">
        <v>21.707699999999999</v>
      </c>
      <c r="P17" s="78">
        <v>1958.4354980000001</v>
      </c>
      <c r="Q17" s="78">
        <v>1822.5859</v>
      </c>
      <c r="R17" s="78">
        <v>1473.992632</v>
      </c>
      <c r="S17" s="79">
        <v>52.739100000000001</v>
      </c>
      <c r="T17" s="78">
        <v>17422.493264999997</v>
      </c>
      <c r="U17" s="78">
        <v>11280.3904</v>
      </c>
      <c r="V17" s="91">
        <v>52295.009081000004</v>
      </c>
      <c r="W17" s="80">
        <v>31807.930451</v>
      </c>
    </row>
    <row r="18" spans="1:23" s="65" customFormat="1" ht="17.25" customHeight="1">
      <c r="A18" s="67" t="s">
        <v>172</v>
      </c>
      <c r="B18" s="78">
        <v>95000.37</v>
      </c>
      <c r="C18" s="78">
        <v>29697.070000000003</v>
      </c>
      <c r="D18" s="78">
        <v>0</v>
      </c>
      <c r="E18" s="78">
        <v>0</v>
      </c>
      <c r="F18" s="78">
        <v>5405.2249000000002</v>
      </c>
      <c r="G18" s="79">
        <v>721.32999999999993</v>
      </c>
      <c r="H18" s="78">
        <v>7970.92</v>
      </c>
      <c r="I18" s="78">
        <v>1231.8600000000001</v>
      </c>
      <c r="J18" s="91">
        <v>5283.5142190000006</v>
      </c>
      <c r="K18" s="78">
        <v>459.75</v>
      </c>
      <c r="L18" s="78">
        <v>9682.7400000000016</v>
      </c>
      <c r="M18" s="78">
        <v>2262.59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0</v>
      </c>
      <c r="V18" s="91">
        <v>123342.769119</v>
      </c>
      <c r="W18" s="80">
        <v>34372.6</v>
      </c>
    </row>
    <row r="19" spans="1:23" s="65" customFormat="1" ht="17.25" customHeight="1">
      <c r="A19" s="67" t="s">
        <v>173</v>
      </c>
      <c r="B19" s="78">
        <v>39050.449999999997</v>
      </c>
      <c r="C19" s="78">
        <v>2615.2399999999998</v>
      </c>
      <c r="D19" s="78">
        <v>0</v>
      </c>
      <c r="E19" s="78">
        <v>0</v>
      </c>
      <c r="F19" s="78">
        <v>666.78</v>
      </c>
      <c r="G19" s="79">
        <v>144.38</v>
      </c>
      <c r="H19" s="78">
        <v>2204.1800000000003</v>
      </c>
      <c r="I19" s="78">
        <v>222.5</v>
      </c>
      <c r="J19" s="91">
        <v>3725.5</v>
      </c>
      <c r="K19" s="78">
        <v>157.44999999999999</v>
      </c>
      <c r="L19" s="78">
        <v>2448.63</v>
      </c>
      <c r="M19" s="78">
        <v>0</v>
      </c>
      <c r="N19" s="78">
        <v>0</v>
      </c>
      <c r="O19" s="78">
        <v>0</v>
      </c>
      <c r="P19" s="78">
        <v>934.88999999999987</v>
      </c>
      <c r="Q19" s="78">
        <v>2.2000000000000002</v>
      </c>
      <c r="R19" s="78">
        <v>0</v>
      </c>
      <c r="S19" s="79">
        <v>0</v>
      </c>
      <c r="T19" s="78">
        <v>0</v>
      </c>
      <c r="U19" s="78">
        <v>0</v>
      </c>
      <c r="V19" s="91">
        <v>49030.43</v>
      </c>
      <c r="W19" s="80">
        <v>3141.7700000000004</v>
      </c>
    </row>
    <row r="20" spans="1:23" s="65" customFormat="1" ht="17.25" customHeight="1">
      <c r="A20" s="67" t="s">
        <v>174</v>
      </c>
      <c r="B20" s="78">
        <v>7190.7881020000004</v>
      </c>
      <c r="C20" s="78">
        <v>1147.9895780000002</v>
      </c>
      <c r="D20" s="79">
        <v>2577.4630070000003</v>
      </c>
      <c r="E20" s="78">
        <v>281.48965099999998</v>
      </c>
      <c r="F20" s="79">
        <v>1395.891513</v>
      </c>
      <c r="G20" s="79">
        <v>172.64548300000001</v>
      </c>
      <c r="H20" s="78">
        <v>2222.0948239999998</v>
      </c>
      <c r="I20" s="78">
        <v>237.210408</v>
      </c>
      <c r="J20" s="91">
        <v>1996.1219919999999</v>
      </c>
      <c r="K20" s="78">
        <v>256.53238199999998</v>
      </c>
      <c r="L20" s="79">
        <v>2419.0923229999999</v>
      </c>
      <c r="M20" s="78">
        <v>322.30119200000001</v>
      </c>
      <c r="N20" s="78">
        <v>0</v>
      </c>
      <c r="O20" s="78">
        <v>0</v>
      </c>
      <c r="P20" s="79">
        <v>0</v>
      </c>
      <c r="Q20" s="78">
        <v>0</v>
      </c>
      <c r="R20" s="79">
        <v>825.30000000000007</v>
      </c>
      <c r="S20" s="79">
        <v>124.773222</v>
      </c>
      <c r="T20" s="78">
        <v>0</v>
      </c>
      <c r="U20" s="78">
        <v>0</v>
      </c>
      <c r="V20" s="91">
        <v>18626.751761</v>
      </c>
      <c r="W20" s="80">
        <v>2542.9419159999998</v>
      </c>
    </row>
    <row r="21" spans="1:23" s="65" customFormat="1" ht="17.25" customHeight="1">
      <c r="A21" s="67" t="s">
        <v>175</v>
      </c>
      <c r="B21" s="78">
        <v>47307.560172000005</v>
      </c>
      <c r="C21" s="78">
        <v>4005.1726090000002</v>
      </c>
      <c r="D21" s="78">
        <v>0</v>
      </c>
      <c r="E21" s="78">
        <v>0</v>
      </c>
      <c r="F21" s="78">
        <v>9535.2945259999997</v>
      </c>
      <c r="G21" s="79">
        <v>295.36874</v>
      </c>
      <c r="H21" s="78">
        <v>7601.2170290000004</v>
      </c>
      <c r="I21" s="78">
        <v>509.67192700000004</v>
      </c>
      <c r="J21" s="91">
        <v>0</v>
      </c>
      <c r="K21" s="78">
        <v>0</v>
      </c>
      <c r="L21" s="78">
        <v>573.12784999999997</v>
      </c>
      <c r="M21" s="78">
        <v>2.3290069999999998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0</v>
      </c>
      <c r="V21" s="91">
        <v>65017.199576999999</v>
      </c>
      <c r="W21" s="80">
        <v>4812.5422829999998</v>
      </c>
    </row>
    <row r="22" spans="1:23" s="65" customFormat="1" ht="17.25" customHeight="1">
      <c r="A22" s="67" t="s">
        <v>176</v>
      </c>
      <c r="B22" s="78">
        <v>55972.035099000001</v>
      </c>
      <c r="C22" s="78">
        <v>7521.4550250000002</v>
      </c>
      <c r="D22" s="78">
        <v>8248.1451710000001</v>
      </c>
      <c r="E22" s="78">
        <v>2538.1429269999999</v>
      </c>
      <c r="F22" s="78">
        <v>22539.797753999999</v>
      </c>
      <c r="G22" s="79">
        <v>7729.2739090000005</v>
      </c>
      <c r="H22" s="78">
        <v>30450.557649999999</v>
      </c>
      <c r="I22" s="78">
        <v>6078.0463879999998</v>
      </c>
      <c r="J22" s="91">
        <v>24775.004825</v>
      </c>
      <c r="K22" s="78">
        <v>6108.3422219999993</v>
      </c>
      <c r="L22" s="78">
        <v>39409.873760000002</v>
      </c>
      <c r="M22" s="78">
        <v>12875.465881</v>
      </c>
      <c r="N22" s="78">
        <v>20654.624871</v>
      </c>
      <c r="O22" s="78">
        <v>5061.8806669999994</v>
      </c>
      <c r="P22" s="78">
        <v>14590.107704</v>
      </c>
      <c r="Q22" s="78">
        <v>3294.2349829999998</v>
      </c>
      <c r="R22" s="78">
        <v>14917.714379999999</v>
      </c>
      <c r="S22" s="79">
        <v>1236.74459</v>
      </c>
      <c r="T22" s="78">
        <v>22528.801779000001</v>
      </c>
      <c r="U22" s="78">
        <v>1936.4643880000001</v>
      </c>
      <c r="V22" s="91">
        <v>254086.66299299998</v>
      </c>
      <c r="W22" s="80">
        <v>54380.05098</v>
      </c>
    </row>
    <row r="23" spans="1:23" ht="17.25" customHeight="1">
      <c r="A23" s="67" t="s">
        <v>137</v>
      </c>
      <c r="B23" s="78">
        <v>143127.819709</v>
      </c>
      <c r="C23" s="78">
        <v>4905.9111469999998</v>
      </c>
      <c r="D23" s="78">
        <v>0</v>
      </c>
      <c r="E23" s="78">
        <v>0</v>
      </c>
      <c r="F23" s="78">
        <v>7701.5455440000005</v>
      </c>
      <c r="G23" s="79">
        <v>497.93653899999998</v>
      </c>
      <c r="H23" s="78">
        <v>5248.3516659999996</v>
      </c>
      <c r="I23" s="78">
        <v>224.206231</v>
      </c>
      <c r="J23" s="91">
        <v>7984.5245169999998</v>
      </c>
      <c r="K23" s="78">
        <v>384.71802199999996</v>
      </c>
      <c r="L23" s="78">
        <v>1954.03721</v>
      </c>
      <c r="M23" s="78">
        <v>101.32469</v>
      </c>
      <c r="N23" s="78">
        <v>10025.207769999999</v>
      </c>
      <c r="O23" s="78">
        <v>309.01352900000001</v>
      </c>
      <c r="P23" s="78">
        <v>0</v>
      </c>
      <c r="Q23" s="78">
        <v>0</v>
      </c>
      <c r="R23" s="78">
        <v>7573.2270910000007</v>
      </c>
      <c r="S23" s="79">
        <v>200.573914</v>
      </c>
      <c r="T23" s="78">
        <v>0</v>
      </c>
      <c r="U23" s="78">
        <v>0</v>
      </c>
      <c r="V23" s="91">
        <v>183614.71350700001</v>
      </c>
      <c r="W23" s="80">
        <v>6623.6840719999991</v>
      </c>
    </row>
    <row r="24" spans="1:23" ht="17.25" customHeight="1">
      <c r="A24" s="67" t="s">
        <v>177</v>
      </c>
      <c r="B24" s="78">
        <v>51657.863857999997</v>
      </c>
      <c r="C24" s="78">
        <v>6331.5212189999993</v>
      </c>
      <c r="D24" s="78">
        <v>4825.0204530000001</v>
      </c>
      <c r="E24" s="78">
        <v>287.27763500000003</v>
      </c>
      <c r="F24" s="78">
        <v>13277.611249</v>
      </c>
      <c r="G24" s="79">
        <v>1814.1741459999998</v>
      </c>
      <c r="H24" s="78">
        <v>10696.097338</v>
      </c>
      <c r="I24" s="78">
        <v>1061.8338819999999</v>
      </c>
      <c r="J24" s="91">
        <v>22934.826587</v>
      </c>
      <c r="K24" s="78">
        <v>1908.7180060000001</v>
      </c>
      <c r="L24" s="78">
        <v>32059.039818000001</v>
      </c>
      <c r="M24" s="78">
        <v>6666.1496289999995</v>
      </c>
      <c r="N24" s="78">
        <v>20592.003345999998</v>
      </c>
      <c r="O24" s="78">
        <v>1721.0820650000001</v>
      </c>
      <c r="P24" s="78">
        <v>12534.122751999999</v>
      </c>
      <c r="Q24" s="78">
        <v>774.06841099999997</v>
      </c>
      <c r="R24" s="78">
        <v>14565.379386000001</v>
      </c>
      <c r="S24" s="79">
        <v>1024.123726</v>
      </c>
      <c r="T24" s="78">
        <v>6529.9898069999999</v>
      </c>
      <c r="U24" s="78">
        <v>174.13439599999998</v>
      </c>
      <c r="V24" s="91">
        <v>189671.95459400001</v>
      </c>
      <c r="W24" s="80">
        <v>21763.083114999998</v>
      </c>
    </row>
    <row r="25" spans="1:23" ht="17.25" customHeight="1">
      <c r="A25" s="67" t="s">
        <v>178</v>
      </c>
      <c r="B25" s="78">
        <v>4220.79</v>
      </c>
      <c r="C25" s="78">
        <v>437.77</v>
      </c>
      <c r="D25" s="78">
        <v>0</v>
      </c>
      <c r="E25" s="78">
        <v>0</v>
      </c>
      <c r="F25" s="78">
        <v>0</v>
      </c>
      <c r="G25" s="79">
        <v>0</v>
      </c>
      <c r="H25" s="78">
        <v>0</v>
      </c>
      <c r="I25" s="78">
        <v>0</v>
      </c>
      <c r="J25" s="91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0</v>
      </c>
      <c r="V25" s="91">
        <v>4220.79</v>
      </c>
      <c r="W25" s="80">
        <v>437.77</v>
      </c>
    </row>
    <row r="26" spans="1:23" ht="17.25" customHeight="1">
      <c r="A26" s="67" t="s">
        <v>179</v>
      </c>
      <c r="B26" s="78">
        <v>103667.024623</v>
      </c>
      <c r="C26" s="78">
        <v>6720.3855289999992</v>
      </c>
      <c r="D26" s="78">
        <v>0</v>
      </c>
      <c r="E26" s="78">
        <v>0</v>
      </c>
      <c r="F26" s="78">
        <v>2953.9132639999998</v>
      </c>
      <c r="G26" s="79">
        <v>356.71050400000001</v>
      </c>
      <c r="H26" s="78">
        <v>5692.5771750000004</v>
      </c>
      <c r="I26" s="78">
        <v>402.56108700000004</v>
      </c>
      <c r="J26" s="91">
        <v>9376.2852730000013</v>
      </c>
      <c r="K26" s="78">
        <v>1202.2072900000001</v>
      </c>
      <c r="L26" s="78">
        <v>10283.147166999999</v>
      </c>
      <c r="M26" s="78">
        <v>1517.0753960000002</v>
      </c>
      <c r="N26" s="78">
        <v>2568.9172720000001</v>
      </c>
      <c r="O26" s="78">
        <v>385.845821</v>
      </c>
      <c r="P26" s="78">
        <v>0</v>
      </c>
      <c r="Q26" s="78">
        <v>0</v>
      </c>
      <c r="R26" s="78">
        <v>659.92711500000007</v>
      </c>
      <c r="S26" s="79">
        <v>26.272521999999999</v>
      </c>
      <c r="T26" s="78">
        <v>2181.6993189999998</v>
      </c>
      <c r="U26" s="78">
        <v>54.527082</v>
      </c>
      <c r="V26" s="91">
        <v>137383.49120799999</v>
      </c>
      <c r="W26" s="80">
        <v>10665.585230999997</v>
      </c>
    </row>
    <row r="27" spans="1:23" ht="17.25" customHeight="1">
      <c r="A27" s="67" t="s">
        <v>180</v>
      </c>
      <c r="B27" s="78">
        <v>480.97</v>
      </c>
      <c r="C27" s="78">
        <v>1775.28</v>
      </c>
      <c r="D27" s="78">
        <v>0</v>
      </c>
      <c r="E27" s="78">
        <v>0</v>
      </c>
      <c r="F27" s="78">
        <v>0</v>
      </c>
      <c r="G27" s="79">
        <v>0</v>
      </c>
      <c r="H27" s="78">
        <v>0</v>
      </c>
      <c r="I27" s="78">
        <v>0</v>
      </c>
      <c r="J27" s="91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0</v>
      </c>
      <c r="V27" s="91">
        <v>480.97</v>
      </c>
      <c r="W27" s="80">
        <v>1775.28</v>
      </c>
    </row>
    <row r="28" spans="1:23" ht="17.25" customHeight="1">
      <c r="A28" s="71" t="s">
        <v>181</v>
      </c>
      <c r="B28" s="82">
        <v>33726.1</v>
      </c>
      <c r="C28" s="82">
        <v>1534.54</v>
      </c>
      <c r="D28" s="82">
        <v>0</v>
      </c>
      <c r="E28" s="82">
        <v>0</v>
      </c>
      <c r="F28" s="82">
        <v>0</v>
      </c>
      <c r="G28" s="84">
        <v>0</v>
      </c>
      <c r="H28" s="82">
        <v>3025.07</v>
      </c>
      <c r="I28" s="82">
        <v>105.12</v>
      </c>
      <c r="J28" s="92">
        <v>372.96</v>
      </c>
      <c r="K28" s="82">
        <v>54.12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4">
        <v>0</v>
      </c>
      <c r="T28" s="82">
        <v>0</v>
      </c>
      <c r="U28" s="82">
        <v>0</v>
      </c>
      <c r="V28" s="92">
        <v>37124.129999999997</v>
      </c>
      <c r="W28" s="85">
        <v>1693.7799999999997</v>
      </c>
    </row>
    <row r="29" spans="1:23" ht="17.25" customHeight="1">
      <c r="A29" s="71" t="s">
        <v>129</v>
      </c>
      <c r="B29" s="82">
        <v>11704.240000000002</v>
      </c>
      <c r="C29" s="82">
        <v>1431.77</v>
      </c>
      <c r="D29" s="82">
        <v>0</v>
      </c>
      <c r="E29" s="82">
        <v>0</v>
      </c>
      <c r="F29" s="82">
        <v>0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4">
        <v>0</v>
      </c>
      <c r="T29" s="82">
        <v>0</v>
      </c>
      <c r="U29" s="82">
        <v>0</v>
      </c>
      <c r="V29" s="92">
        <v>11704.240000000002</v>
      </c>
      <c r="W29" s="85">
        <v>1431.77</v>
      </c>
    </row>
    <row r="30" spans="1:23" ht="17.25" customHeight="1">
      <c r="A30" s="71" t="s">
        <v>182</v>
      </c>
      <c r="B30" s="82">
        <v>32342.199999999997</v>
      </c>
      <c r="C30" s="82">
        <v>554.85</v>
      </c>
      <c r="D30" s="82">
        <v>0</v>
      </c>
      <c r="E30" s="82">
        <v>0</v>
      </c>
      <c r="F30" s="82">
        <v>0</v>
      </c>
      <c r="G30" s="84">
        <v>0</v>
      </c>
      <c r="H30" s="82">
        <v>0</v>
      </c>
      <c r="I30" s="82">
        <v>0</v>
      </c>
      <c r="J30" s="9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4">
        <v>0</v>
      </c>
      <c r="T30" s="82">
        <v>0</v>
      </c>
      <c r="U30" s="82">
        <v>0</v>
      </c>
      <c r="V30" s="92">
        <v>32342.199999999997</v>
      </c>
      <c r="W30" s="85">
        <v>554.85</v>
      </c>
    </row>
    <row r="31" spans="1:23" ht="17.25" customHeight="1">
      <c r="A31" s="71" t="s">
        <v>183</v>
      </c>
      <c r="B31" s="82">
        <v>41881.65</v>
      </c>
      <c r="C31" s="82">
        <v>234.05</v>
      </c>
      <c r="D31" s="82">
        <v>0</v>
      </c>
      <c r="E31" s="82">
        <v>0</v>
      </c>
      <c r="F31" s="82">
        <v>10883.99</v>
      </c>
      <c r="G31" s="84">
        <v>14.2</v>
      </c>
      <c r="H31" s="82">
        <v>6021.0300000000007</v>
      </c>
      <c r="I31" s="82">
        <v>36.14</v>
      </c>
      <c r="J31" s="92">
        <v>2194.36</v>
      </c>
      <c r="K31" s="82">
        <v>4.32</v>
      </c>
      <c r="L31" s="82">
        <v>5351.39</v>
      </c>
      <c r="M31" s="82">
        <v>34.64</v>
      </c>
      <c r="N31" s="82">
        <v>0</v>
      </c>
      <c r="O31" s="82">
        <v>10</v>
      </c>
      <c r="P31" s="82">
        <v>0</v>
      </c>
      <c r="Q31" s="82">
        <v>0</v>
      </c>
      <c r="R31" s="82">
        <v>0</v>
      </c>
      <c r="S31" s="84">
        <v>0</v>
      </c>
      <c r="T31" s="82">
        <v>0</v>
      </c>
      <c r="U31" s="82">
        <v>0</v>
      </c>
      <c r="V31" s="92">
        <v>66332.42</v>
      </c>
      <c r="W31" s="85">
        <v>333.35</v>
      </c>
    </row>
    <row r="32" spans="1:23" ht="17.25" customHeight="1">
      <c r="A32" s="71" t="s">
        <v>130</v>
      </c>
      <c r="B32" s="82">
        <v>52049.487287000004</v>
      </c>
      <c r="C32" s="82">
        <v>1605.0285309999999</v>
      </c>
      <c r="D32" s="82">
        <v>0</v>
      </c>
      <c r="E32" s="82">
        <v>0</v>
      </c>
      <c r="F32" s="82">
        <v>3725.205974</v>
      </c>
      <c r="G32" s="84">
        <v>69.725070000000002</v>
      </c>
      <c r="H32" s="82">
        <v>6001.8022930000006</v>
      </c>
      <c r="I32" s="82">
        <v>123.02477</v>
      </c>
      <c r="J32" s="92">
        <v>3358.3623050000001</v>
      </c>
      <c r="K32" s="82">
        <v>28.015699000000001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4">
        <v>0</v>
      </c>
      <c r="T32" s="82">
        <v>0</v>
      </c>
      <c r="U32" s="82">
        <v>0</v>
      </c>
      <c r="V32" s="92">
        <v>65134.857859000011</v>
      </c>
      <c r="W32" s="85">
        <v>1825.7940700000001</v>
      </c>
    </row>
    <row r="33" spans="1:23" ht="17.25" customHeight="1">
      <c r="A33" s="71" t="s">
        <v>185</v>
      </c>
      <c r="B33" s="82">
        <v>19652.71</v>
      </c>
      <c r="C33" s="82">
        <v>299.94</v>
      </c>
      <c r="D33" s="82">
        <v>0</v>
      </c>
      <c r="E33" s="82">
        <v>0</v>
      </c>
      <c r="F33" s="82">
        <v>0</v>
      </c>
      <c r="G33" s="84">
        <v>0</v>
      </c>
      <c r="H33" s="82">
        <v>0</v>
      </c>
      <c r="I33" s="82">
        <v>0</v>
      </c>
      <c r="J33" s="9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4">
        <v>0</v>
      </c>
      <c r="T33" s="82">
        <v>0</v>
      </c>
      <c r="U33" s="82">
        <v>0</v>
      </c>
      <c r="V33" s="92">
        <v>19652.71</v>
      </c>
      <c r="W33" s="85">
        <v>299.94</v>
      </c>
    </row>
    <row r="34" spans="1:23" ht="17.25" customHeight="1" thickBot="1">
      <c r="A34" s="71" t="s">
        <v>187</v>
      </c>
      <c r="B34" s="82">
        <v>224.42</v>
      </c>
      <c r="C34" s="82">
        <v>28.04</v>
      </c>
      <c r="D34" s="82">
        <v>0</v>
      </c>
      <c r="E34" s="82">
        <v>0</v>
      </c>
      <c r="F34" s="83">
        <v>0</v>
      </c>
      <c r="G34" s="84">
        <v>0</v>
      </c>
      <c r="H34" s="82">
        <v>0</v>
      </c>
      <c r="I34" s="82">
        <v>0</v>
      </c>
      <c r="J34" s="9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3">
        <v>0</v>
      </c>
      <c r="S34" s="84">
        <v>0</v>
      </c>
      <c r="T34" s="82">
        <v>0</v>
      </c>
      <c r="U34" s="82">
        <v>0</v>
      </c>
      <c r="V34" s="92">
        <v>224.42</v>
      </c>
      <c r="W34" s="85">
        <v>28.04</v>
      </c>
    </row>
    <row r="35" spans="1:23" ht="17.25" customHeight="1" thickTop="1" thickBot="1">
      <c r="A35" s="73" t="s">
        <v>19</v>
      </c>
      <c r="B35" s="86">
        <v>2678192.5827550003</v>
      </c>
      <c r="C35" s="86">
        <v>505804.64815099991</v>
      </c>
      <c r="D35" s="86">
        <v>99523.554787000001</v>
      </c>
      <c r="E35" s="86">
        <v>19046.074516000001</v>
      </c>
      <c r="F35" s="87">
        <v>517842.7015059999</v>
      </c>
      <c r="G35" s="88">
        <v>107852.020898</v>
      </c>
      <c r="H35" s="86">
        <v>614165.19771799992</v>
      </c>
      <c r="I35" s="86">
        <v>137311.90362999999</v>
      </c>
      <c r="J35" s="93">
        <v>569829.94026700011</v>
      </c>
      <c r="K35" s="86">
        <v>105874.90813200001</v>
      </c>
      <c r="L35" s="86">
        <v>443165.24325299996</v>
      </c>
      <c r="M35" s="86">
        <v>89459.358070000002</v>
      </c>
      <c r="N35" s="86">
        <v>266857.89474900003</v>
      </c>
      <c r="O35" s="86">
        <v>52861.205046000003</v>
      </c>
      <c r="P35" s="86">
        <v>192937.00320199999</v>
      </c>
      <c r="Q35" s="86">
        <v>46483.033092999998</v>
      </c>
      <c r="R35" s="87">
        <v>233909.24673599997</v>
      </c>
      <c r="S35" s="88">
        <v>36696.188060999993</v>
      </c>
      <c r="T35" s="87">
        <v>337645.87037200003</v>
      </c>
      <c r="U35" s="88">
        <v>44441.474298000001</v>
      </c>
      <c r="V35" s="93">
        <v>5954069.2353449995</v>
      </c>
      <c r="W35" s="89">
        <v>1145830.8138950006</v>
      </c>
    </row>
    <row r="36" spans="1:23">
      <c r="A36" s="142" t="s">
        <v>65</v>
      </c>
    </row>
    <row r="37" spans="1:23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</row>
  </sheetData>
  <mergeCells count="17">
    <mergeCell ref="A2:B2"/>
    <mergeCell ref="L2:M2"/>
    <mergeCell ref="A1:W1"/>
    <mergeCell ref="D2:E2"/>
    <mergeCell ref="A3:A4"/>
    <mergeCell ref="B3:C3"/>
    <mergeCell ref="D3:E3"/>
    <mergeCell ref="F3:G3"/>
    <mergeCell ref="H3:I3"/>
    <mergeCell ref="V3:W3"/>
    <mergeCell ref="T3:U3"/>
    <mergeCell ref="J2:K2"/>
    <mergeCell ref="J3:K3"/>
    <mergeCell ref="L3:M3"/>
    <mergeCell ref="N3:O3"/>
    <mergeCell ref="P3:Q3"/>
    <mergeCell ref="R3:S3"/>
  </mergeCells>
  <phoneticPr fontId="7" type="noConversion"/>
  <pageMargins left="0.7" right="0.7" top="0.75" bottom="0.75" header="0.3" footer="0.3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</vt:i4>
      </vt:variant>
    </vt:vector>
  </HeadingPairs>
  <TitlesOfParts>
    <vt:vector size="14" baseType="lpstr">
      <vt:lpstr>综合</vt:lpstr>
      <vt:lpstr>产险综合</vt:lpstr>
      <vt:lpstr>产险-地市</vt:lpstr>
      <vt:lpstr>产险-险种</vt:lpstr>
      <vt:lpstr>产险-渠道</vt:lpstr>
      <vt:lpstr>产险-保额</vt:lpstr>
      <vt:lpstr>产险-人员</vt:lpstr>
      <vt:lpstr>寿险综合</vt:lpstr>
      <vt:lpstr>寿险-地市</vt:lpstr>
      <vt:lpstr>寿险-险种</vt:lpstr>
      <vt:lpstr>寿险-渠道</vt:lpstr>
      <vt:lpstr>寿险-保额</vt:lpstr>
      <vt:lpstr>寿险-人员</vt:lpstr>
      <vt:lpstr>综合!Print_Area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owner</cp:lastModifiedBy>
  <cp:lastPrinted>2014-03-17T07:28:51Z</cp:lastPrinted>
  <dcterms:created xsi:type="dcterms:W3CDTF">2010-04-19T06:06:36Z</dcterms:created>
  <dcterms:modified xsi:type="dcterms:W3CDTF">2018-10-26T08:40:30Z</dcterms:modified>
</cp:coreProperties>
</file>