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owner\Desktop\右半拉\2018年数据\8月\数据\"/>
    </mc:Choice>
  </mc:AlternateContent>
  <bookViews>
    <workbookView xWindow="-45" yWindow="5970" windowWidth="19320" windowHeight="3960" tabRatio="878"/>
  </bookViews>
  <sheets>
    <sheet name="综合" sheetId="1" r:id="rId1"/>
    <sheet name="产险综合" sheetId="2" r:id="rId2"/>
    <sheet name="产险-地市" sheetId="5" r:id="rId3"/>
    <sheet name="产险-险种" sheetId="25" r:id="rId4"/>
    <sheet name="产险-渠道" sheetId="27" r:id="rId5"/>
    <sheet name="产险-保额" sheetId="31" r:id="rId6"/>
    <sheet name="产险-人员" sheetId="28" r:id="rId7"/>
    <sheet name="寿险综合" sheetId="13" r:id="rId8"/>
    <sheet name="寿险-地市" sheetId="14" r:id="rId9"/>
    <sheet name="寿险-险种" sheetId="26" r:id="rId10"/>
    <sheet name="寿险-渠道" sheetId="29" r:id="rId11"/>
    <sheet name="寿险-保额" sheetId="35" r:id="rId12"/>
    <sheet name="寿险-人员" sheetId="30" r:id="rId13"/>
  </sheets>
  <definedNames>
    <definedName name="_xlnm.Print_Area" localSheetId="2">'产险-地市'!#REF!</definedName>
    <definedName name="_xlnm.Print_Area" localSheetId="0">综合!$A$1:$P$47</definedName>
  </definedNames>
  <calcPr calcId="152511"/>
</workbook>
</file>

<file path=xl/calcChain.xml><?xml version="1.0" encoding="utf-8"?>
<calcChain xmlns="http://schemas.openxmlformats.org/spreadsheetml/2006/main">
  <c r="O35" i="29" l="1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Q35" i="29"/>
  <c r="P35" i="29"/>
  <c r="Q34" i="29"/>
  <c r="P34" i="29"/>
  <c r="Q33" i="29"/>
  <c r="P33" i="29"/>
  <c r="Q32" i="29"/>
  <c r="P32" i="29"/>
  <c r="Q31" i="29"/>
  <c r="P31" i="29"/>
  <c r="Q30" i="29"/>
  <c r="P30" i="29"/>
  <c r="Q29" i="29"/>
  <c r="P29" i="29"/>
  <c r="Q28" i="29"/>
  <c r="P28" i="29"/>
  <c r="Q27" i="29"/>
  <c r="P27" i="29"/>
  <c r="Q26" i="29"/>
  <c r="P26" i="29"/>
  <c r="Q25" i="29"/>
  <c r="P25" i="29"/>
  <c r="Q24" i="29"/>
  <c r="P24" i="29"/>
  <c r="Q23" i="29"/>
  <c r="P23" i="29"/>
  <c r="Q22" i="29"/>
  <c r="P22" i="29"/>
  <c r="Q21" i="29"/>
  <c r="P21" i="29"/>
  <c r="Q20" i="29"/>
  <c r="P20" i="29"/>
  <c r="Q19" i="29"/>
  <c r="P19" i="29"/>
  <c r="Q18" i="29"/>
  <c r="P18" i="29"/>
  <c r="Q17" i="29"/>
  <c r="P17" i="29"/>
  <c r="Q16" i="29"/>
  <c r="P16" i="29"/>
  <c r="Q15" i="29"/>
  <c r="P15" i="29"/>
  <c r="Q14" i="29"/>
  <c r="P14" i="29"/>
  <c r="Q13" i="29"/>
  <c r="P13" i="29"/>
  <c r="Q12" i="29"/>
  <c r="P12" i="29"/>
  <c r="Q11" i="29"/>
  <c r="P11" i="29"/>
  <c r="Q10" i="29"/>
  <c r="P10" i="29"/>
  <c r="Q9" i="29"/>
  <c r="P9" i="29"/>
  <c r="Q8" i="29"/>
  <c r="P8" i="29"/>
  <c r="Q7" i="29"/>
  <c r="P7" i="29"/>
  <c r="Q6" i="29"/>
  <c r="P6" i="29"/>
  <c r="Q5" i="29"/>
  <c r="P5" i="29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H34" i="26"/>
  <c r="G34" i="26"/>
  <c r="F34" i="26"/>
  <c r="E34" i="26"/>
  <c r="D34" i="26"/>
  <c r="C34" i="26"/>
  <c r="B34" i="26"/>
  <c r="I37" i="26" l="1"/>
  <c r="I36" i="26"/>
  <c r="I35" i="26"/>
  <c r="T12" i="1" l="1"/>
  <c r="S12" i="1" l="1"/>
  <c r="R12" i="1" l="1"/>
  <c r="N26" i="1" l="1"/>
  <c r="O26" i="1"/>
  <c r="Q12" i="1" l="1"/>
  <c r="P25" i="1" l="1"/>
  <c r="P24" i="1"/>
  <c r="P12" i="1" l="1"/>
  <c r="O12" i="1" l="1"/>
  <c r="N12" i="1" l="1"/>
  <c r="P5" i="1" l="1"/>
  <c r="U7" i="1"/>
  <c r="U6" i="1"/>
  <c r="U5" i="1"/>
  <c r="P26" i="1"/>
  <c r="M26" i="1"/>
  <c r="Q24" i="1" s="1"/>
  <c r="M12" i="1"/>
  <c r="P7" i="1"/>
  <c r="K7" i="1"/>
  <c r="F7" i="1"/>
  <c r="P6" i="1"/>
  <c r="K6" i="1"/>
  <c r="F6" i="1"/>
  <c r="K5" i="1"/>
  <c r="F5" i="1"/>
  <c r="Q25" i="1" l="1"/>
</calcChain>
</file>

<file path=xl/sharedStrings.xml><?xml version="1.0" encoding="utf-8"?>
<sst xmlns="http://schemas.openxmlformats.org/spreadsheetml/2006/main" count="748" uniqueCount="238">
  <si>
    <t>地区</t>
  </si>
  <si>
    <t>原保险保费收入</t>
  </si>
  <si>
    <t>本年累计</t>
  </si>
  <si>
    <t>同比增长</t>
  </si>
  <si>
    <t>增速排名</t>
  </si>
  <si>
    <t>西部地区</t>
    <phoneticPr fontId="7" type="noConversion"/>
  </si>
  <si>
    <t>陕西排名</t>
    <phoneticPr fontId="7" type="noConversion"/>
  </si>
  <si>
    <t>保费占比</t>
    <phoneticPr fontId="7" type="noConversion"/>
  </si>
  <si>
    <t>填报单位：陕西省保险行业协会</t>
  </si>
  <si>
    <t>本期赔付支出</t>
  </si>
  <si>
    <t>-</t>
  </si>
  <si>
    <t>1月</t>
    <phoneticPr fontId="7" type="noConversion"/>
  </si>
  <si>
    <t>累计赔付支出</t>
    <phoneticPr fontId="7" type="noConversion"/>
  </si>
  <si>
    <t>单位：万元</t>
    <phoneticPr fontId="7" type="noConversion"/>
  </si>
  <si>
    <t>单位：万元</t>
    <phoneticPr fontId="7" type="noConversion"/>
  </si>
  <si>
    <t>本期保费</t>
    <phoneticPr fontId="7" type="noConversion"/>
  </si>
  <si>
    <t>累计保费</t>
    <phoneticPr fontId="7" type="noConversion"/>
  </si>
  <si>
    <t>平安养老</t>
  </si>
  <si>
    <t>人保健康</t>
  </si>
  <si>
    <t>合计</t>
  </si>
  <si>
    <t>财产保险</t>
    <phoneticPr fontId="14" type="noConversion"/>
  </si>
  <si>
    <t>意外险和健康险</t>
    <phoneticPr fontId="7" type="noConversion"/>
  </si>
  <si>
    <t>全国范围</t>
    <phoneticPr fontId="7" type="noConversion"/>
  </si>
  <si>
    <t>陕    西</t>
    <phoneticPr fontId="7" type="noConversion"/>
  </si>
  <si>
    <t>注：以上数据源于中国保监会网站</t>
    <phoneticPr fontId="14" type="noConversion"/>
  </si>
  <si>
    <t>整体保费收入</t>
    <phoneticPr fontId="7" type="noConversion"/>
  </si>
  <si>
    <t>财产险公司保费收入</t>
    <phoneticPr fontId="7" type="noConversion"/>
  </si>
  <si>
    <t>人身险公司保费收入</t>
    <phoneticPr fontId="7" type="noConversion"/>
  </si>
  <si>
    <t>累计保费占比</t>
    <phoneticPr fontId="18" type="noConversion"/>
  </si>
  <si>
    <t>同比</t>
    <phoneticPr fontId="7" type="noConversion"/>
  </si>
  <si>
    <t>环比</t>
    <phoneticPr fontId="7" type="noConversion"/>
  </si>
  <si>
    <t>企财险</t>
  </si>
  <si>
    <t>家财险</t>
  </si>
  <si>
    <t>工程险</t>
  </si>
  <si>
    <t>责任险</t>
  </si>
  <si>
    <t>信用险</t>
  </si>
  <si>
    <t>货运险</t>
  </si>
  <si>
    <t>农业险</t>
  </si>
  <si>
    <t>保费收入</t>
    <phoneticPr fontId="14" type="noConversion"/>
  </si>
  <si>
    <t>赔付支出</t>
    <phoneticPr fontId="14" type="noConversion"/>
  </si>
  <si>
    <t>西安</t>
    <phoneticPr fontId="7" type="noConversion"/>
  </si>
  <si>
    <t>铜川</t>
    <phoneticPr fontId="7" type="noConversion"/>
  </si>
  <si>
    <t>咸阳</t>
    <phoneticPr fontId="7" type="noConversion"/>
  </si>
  <si>
    <t>渭南</t>
    <phoneticPr fontId="7" type="noConversion"/>
  </si>
  <si>
    <t>安康</t>
    <phoneticPr fontId="7" type="noConversion"/>
  </si>
  <si>
    <t>榆林</t>
    <phoneticPr fontId="7" type="noConversion"/>
  </si>
  <si>
    <t>合计</t>
    <phoneticPr fontId="7" type="noConversion"/>
  </si>
  <si>
    <t>填报单位：陕西省保险行业协会</t>
    <phoneticPr fontId="34" type="noConversion"/>
  </si>
  <si>
    <t>宝鸡</t>
    <phoneticPr fontId="7" type="noConversion"/>
  </si>
  <si>
    <t>汉中</t>
    <phoneticPr fontId="7" type="noConversion"/>
  </si>
  <si>
    <t>延安</t>
    <phoneticPr fontId="7" type="noConversion"/>
  </si>
  <si>
    <t>单位：万元</t>
    <phoneticPr fontId="34" type="noConversion"/>
  </si>
  <si>
    <t>机车险</t>
  </si>
  <si>
    <t>保证险</t>
  </si>
  <si>
    <t>短期意外险</t>
  </si>
  <si>
    <t>短期健康险</t>
  </si>
  <si>
    <t>其他险种</t>
  </si>
  <si>
    <t>单位名称</t>
    <phoneticPr fontId="7" type="noConversion"/>
  </si>
  <si>
    <t>单位/指标</t>
    <phoneticPr fontId="34" type="noConversion"/>
  </si>
  <si>
    <t>传统业务</t>
  </si>
  <si>
    <t>分红业务</t>
  </si>
  <si>
    <t>万能业务</t>
  </si>
  <si>
    <t>投连业务</t>
  </si>
  <si>
    <t>企业年金业务</t>
  </si>
  <si>
    <t>合计</t>
    <phoneticPr fontId="39" type="noConversion"/>
  </si>
  <si>
    <t>注：本表数据均为累计值。</t>
    <phoneticPr fontId="32" type="noConversion"/>
  </si>
  <si>
    <t>保费收入</t>
    <phoneticPr fontId="7" type="noConversion"/>
  </si>
  <si>
    <t>赔付支出</t>
    <phoneticPr fontId="7" type="noConversion"/>
  </si>
  <si>
    <t>填报单位：陕西省保险行业协会</t>
    <phoneticPr fontId="39" type="noConversion"/>
  </si>
  <si>
    <t>公司/指标</t>
    <phoneticPr fontId="39" type="noConversion"/>
  </si>
  <si>
    <t>全省合计</t>
  </si>
  <si>
    <t>机构数（个）</t>
  </si>
  <si>
    <t>保险从业人员（人）</t>
  </si>
  <si>
    <t>当期数</t>
  </si>
  <si>
    <t>其他人员</t>
  </si>
  <si>
    <t>中航安盟</t>
  </si>
  <si>
    <t>合计</t>
    <phoneticPr fontId="39" type="noConversion"/>
  </si>
  <si>
    <t>其他渠道</t>
  </si>
  <si>
    <t>单位/指标</t>
    <phoneticPr fontId="39" type="noConversion"/>
  </si>
  <si>
    <t>本期保费</t>
    <phoneticPr fontId="7" type="noConversion"/>
  </si>
  <si>
    <t>环比</t>
    <phoneticPr fontId="7" type="noConversion"/>
  </si>
  <si>
    <t>累计保费</t>
    <phoneticPr fontId="7" type="noConversion"/>
  </si>
  <si>
    <t>同比</t>
    <phoneticPr fontId="7" type="noConversion"/>
  </si>
  <si>
    <t>累计赔付支出</t>
    <phoneticPr fontId="7" type="noConversion"/>
  </si>
  <si>
    <t>本期</t>
    <phoneticPr fontId="7" type="noConversion"/>
  </si>
  <si>
    <t>累计</t>
    <phoneticPr fontId="7" type="noConversion"/>
  </si>
  <si>
    <t>承保件数</t>
    <phoneticPr fontId="7" type="noConversion"/>
  </si>
  <si>
    <t>已决案件数</t>
    <phoneticPr fontId="7" type="noConversion"/>
  </si>
  <si>
    <t>本期</t>
    <phoneticPr fontId="7" type="noConversion"/>
  </si>
  <si>
    <t>累计</t>
    <phoneticPr fontId="7" type="noConversion"/>
  </si>
  <si>
    <t>单位名称</t>
    <phoneticPr fontId="7" type="noConversion"/>
  </si>
  <si>
    <t>赔付支出</t>
    <phoneticPr fontId="7" type="noConversion"/>
  </si>
  <si>
    <t>铜川</t>
    <phoneticPr fontId="7" type="noConversion"/>
  </si>
  <si>
    <t>宝鸡</t>
    <phoneticPr fontId="7" type="noConversion"/>
  </si>
  <si>
    <t>咸阳</t>
    <phoneticPr fontId="7" type="noConversion"/>
  </si>
  <si>
    <t>渭南</t>
    <phoneticPr fontId="7" type="noConversion"/>
  </si>
  <si>
    <t>汉中</t>
    <phoneticPr fontId="7" type="noConversion"/>
  </si>
  <si>
    <t>安康</t>
    <phoneticPr fontId="7" type="noConversion"/>
  </si>
  <si>
    <t>延安</t>
    <phoneticPr fontId="7" type="noConversion"/>
  </si>
  <si>
    <t>榆林</t>
    <phoneticPr fontId="7" type="noConversion"/>
  </si>
  <si>
    <t>合计</t>
    <phoneticPr fontId="7" type="noConversion"/>
  </si>
  <si>
    <t>保费收入</t>
    <phoneticPr fontId="32" type="noConversion"/>
  </si>
  <si>
    <t>赔付支出</t>
    <phoneticPr fontId="32" type="noConversion"/>
  </si>
  <si>
    <t>直销渠道</t>
  </si>
  <si>
    <t>代理渠道</t>
  </si>
  <si>
    <t>经纪渠道</t>
  </si>
  <si>
    <t>网电销渠道</t>
  </si>
  <si>
    <t>车险查勘定损人员</t>
    <phoneticPr fontId="37" type="noConversion"/>
  </si>
  <si>
    <t>业务员活动率</t>
    <phoneticPr fontId="7" type="noConversion"/>
  </si>
  <si>
    <t>个险渠道</t>
    <phoneticPr fontId="7" type="noConversion"/>
  </si>
  <si>
    <t>团险渠道</t>
    <phoneticPr fontId="7" type="noConversion"/>
  </si>
  <si>
    <t>银邮渠道</t>
    <phoneticPr fontId="7" type="noConversion"/>
  </si>
  <si>
    <t>专业中介渠道</t>
    <phoneticPr fontId="7" type="noConversion"/>
  </si>
  <si>
    <t>电销</t>
    <phoneticPr fontId="7" type="noConversion"/>
  </si>
  <si>
    <t>网销</t>
    <phoneticPr fontId="7" type="noConversion"/>
  </si>
  <si>
    <t>其他渠道</t>
    <phoneticPr fontId="7" type="noConversion"/>
  </si>
  <si>
    <t>单位：万元、件数</t>
    <phoneticPr fontId="7" type="noConversion"/>
  </si>
  <si>
    <t>月末个险营销员人数(人)</t>
    <phoneticPr fontId="37" type="noConversion"/>
  </si>
  <si>
    <t>当月个险开单人数（人）</t>
    <phoneticPr fontId="37" type="noConversion"/>
  </si>
  <si>
    <t>团险销售人数（人）</t>
    <phoneticPr fontId="37" type="noConversion"/>
  </si>
  <si>
    <t>代理渠道银行网点数（个）</t>
    <phoneticPr fontId="37" type="noConversion"/>
  </si>
  <si>
    <t>财产险</t>
    <phoneticPr fontId="14" type="noConversion"/>
  </si>
  <si>
    <t>人身险</t>
    <phoneticPr fontId="14" type="noConversion"/>
  </si>
  <si>
    <t>商洛</t>
    <phoneticPr fontId="7" type="noConversion"/>
  </si>
  <si>
    <t>合计</t>
    <phoneticPr fontId="14" type="noConversion"/>
  </si>
  <si>
    <t>注：1.表中所涉及的保险公司均为陕西省保险行业协会会员单位。</t>
    <phoneticPr fontId="37" type="noConversion"/>
  </si>
  <si>
    <t>累计保费占比</t>
    <phoneticPr fontId="7" type="noConversion"/>
  </si>
  <si>
    <t>-</t>
    <phoneticPr fontId="14" type="noConversion"/>
  </si>
  <si>
    <t>2.除特别标注外，数据均源于各会员单位，各会员单位对其提供数据真实性、准确性负责。</t>
    <phoneticPr fontId="37" type="noConversion"/>
  </si>
  <si>
    <t>泰康养老</t>
  </si>
  <si>
    <t>建信人寿</t>
  </si>
  <si>
    <t>填报单位：陕西省保险行业协会</t>
    <phoneticPr fontId="34" type="noConversion"/>
  </si>
  <si>
    <t>寿险</t>
    <phoneticPr fontId="7" type="noConversion"/>
  </si>
  <si>
    <t>2月</t>
    <phoneticPr fontId="14" type="noConversion"/>
  </si>
  <si>
    <t>3月</t>
  </si>
  <si>
    <t>4月</t>
  </si>
  <si>
    <t>5月</t>
  </si>
  <si>
    <t>恒大人寿</t>
  </si>
  <si>
    <t>人保财险</t>
  </si>
  <si>
    <t>太保产险</t>
  </si>
  <si>
    <t>平安产险</t>
  </si>
  <si>
    <t>永安保险</t>
  </si>
  <si>
    <t>华泰财险</t>
  </si>
  <si>
    <t>天安财险</t>
  </si>
  <si>
    <t>中华财险</t>
  </si>
  <si>
    <t>大地保险</t>
  </si>
  <si>
    <t>中国信保</t>
  </si>
  <si>
    <t>太平财险</t>
  </si>
  <si>
    <t>华安保险</t>
  </si>
  <si>
    <t>安邦财险</t>
  </si>
  <si>
    <t>永诚保险</t>
  </si>
  <si>
    <t>都邦财险</t>
  </si>
  <si>
    <t>阳光产险</t>
  </si>
  <si>
    <t>渤海财险</t>
  </si>
  <si>
    <t>中银保险</t>
  </si>
  <si>
    <t>安诚财险</t>
  </si>
  <si>
    <t>英大财险</t>
  </si>
  <si>
    <t>国寿财险</t>
  </si>
  <si>
    <t>安盛天平</t>
  </si>
  <si>
    <t>锦泰保险</t>
  </si>
  <si>
    <t>三星财险</t>
  </si>
  <si>
    <t>国寿寿险</t>
  </si>
  <si>
    <t>太保寿险</t>
  </si>
  <si>
    <t>平安人寿</t>
  </si>
  <si>
    <t>泰康人寿</t>
  </si>
  <si>
    <t>新华保险</t>
  </si>
  <si>
    <t>华夏人寿</t>
  </si>
  <si>
    <t>农银人寿</t>
  </si>
  <si>
    <t>太平人寿</t>
  </si>
  <si>
    <t>人保寿险</t>
  </si>
  <si>
    <t>合众人寿</t>
  </si>
  <si>
    <t>阳光人寿</t>
  </si>
  <si>
    <t>幸福人寿</t>
  </si>
  <si>
    <t>英大人寿</t>
  </si>
  <si>
    <t>民生保险</t>
  </si>
  <si>
    <t>中意人寿</t>
  </si>
  <si>
    <t>中邮保险</t>
  </si>
  <si>
    <t>富德生命人寿</t>
  </si>
  <si>
    <t>瑞泰人寿</t>
  </si>
  <si>
    <t>百年人寿</t>
  </si>
  <si>
    <t>新光海航人寿</t>
  </si>
  <si>
    <t>光大永明人寿</t>
  </si>
  <si>
    <t>招商信诺人寿</t>
  </si>
  <si>
    <t>工银安盛人寿</t>
  </si>
  <si>
    <t xml:space="preserve">制表：张军库 审核：王雨婷
</t>
    <phoneticPr fontId="37" type="noConversion"/>
  </si>
  <si>
    <t>交银康联人寿</t>
  </si>
  <si>
    <t>和谐健康</t>
    <phoneticPr fontId="7" type="noConversion"/>
  </si>
  <si>
    <t>和谐健康</t>
    <phoneticPr fontId="7" type="noConversion"/>
  </si>
  <si>
    <t>和谐健康</t>
    <phoneticPr fontId="32" type="noConversion"/>
  </si>
  <si>
    <t>和谐健康</t>
    <phoneticPr fontId="37" type="noConversion"/>
  </si>
  <si>
    <t>和谐健康</t>
    <phoneticPr fontId="37" type="noConversion"/>
  </si>
  <si>
    <t>中意财险</t>
    <phoneticPr fontId="7" type="noConversion"/>
  </si>
  <si>
    <t>中意财险</t>
    <phoneticPr fontId="32" type="noConversion"/>
  </si>
  <si>
    <t>中意财险</t>
    <phoneticPr fontId="37" type="noConversion"/>
  </si>
  <si>
    <t>6月</t>
    <phoneticPr fontId="14" type="noConversion"/>
  </si>
  <si>
    <t>注：图中数据源于陕西省保险行业协会</t>
    <phoneticPr fontId="14" type="noConversion"/>
  </si>
  <si>
    <t>中煤保险</t>
  </si>
  <si>
    <t>中煤保险</t>
    <phoneticPr fontId="7" type="noConversion"/>
  </si>
  <si>
    <t>鼎和保险</t>
  </si>
  <si>
    <t>鼎和保险</t>
    <phoneticPr fontId="7" type="noConversion"/>
  </si>
  <si>
    <t>单位：亿元</t>
    <phoneticPr fontId="34" type="noConversion"/>
  </si>
  <si>
    <t>短期健康险</t>
    <phoneticPr fontId="7" type="noConversion"/>
  </si>
  <si>
    <t>单位：亿元</t>
    <phoneticPr fontId="7" type="noConversion"/>
  </si>
  <si>
    <t>本年累计新增</t>
    <phoneticPr fontId="105" type="noConversion"/>
  </si>
  <si>
    <t>期末有效</t>
    <phoneticPr fontId="105" type="noConversion"/>
  </si>
  <si>
    <t>普通寿险</t>
    <phoneticPr fontId="34" type="noConversion"/>
  </si>
  <si>
    <t>分红寿险</t>
    <phoneticPr fontId="34" type="noConversion"/>
  </si>
  <si>
    <t>万能险</t>
    <phoneticPr fontId="34" type="noConversion"/>
  </si>
  <si>
    <t>投资连结保险</t>
    <phoneticPr fontId="34" type="noConversion"/>
  </si>
  <si>
    <t>意外险</t>
    <phoneticPr fontId="34" type="noConversion"/>
  </si>
  <si>
    <t>健康险</t>
    <phoneticPr fontId="34" type="noConversion"/>
  </si>
  <si>
    <t>合计</t>
    <phoneticPr fontId="34" type="noConversion"/>
  </si>
  <si>
    <t>单位/指标</t>
    <phoneticPr fontId="105" type="noConversion"/>
  </si>
  <si>
    <t>上年累计赔付</t>
    <phoneticPr fontId="14" type="noConversion"/>
  </si>
  <si>
    <t>累计赔付同比</t>
    <phoneticPr fontId="14" type="noConversion"/>
  </si>
  <si>
    <t>国任保险</t>
    <phoneticPr fontId="7" type="noConversion"/>
  </si>
  <si>
    <t>国任保险</t>
    <phoneticPr fontId="37" type="noConversion"/>
  </si>
  <si>
    <t>国任保险</t>
    <phoneticPr fontId="32" type="noConversion"/>
  </si>
  <si>
    <t>7月</t>
  </si>
  <si>
    <t>8月</t>
  </si>
  <si>
    <t>9月</t>
  </si>
  <si>
    <t>10月</t>
  </si>
  <si>
    <t>11月</t>
  </si>
  <si>
    <t>12月</t>
  </si>
  <si>
    <t>陕西省保险行业协会财产险会员单位2018年8月业务指标统计表</t>
    <phoneticPr fontId="19" type="noConversion"/>
  </si>
  <si>
    <t>陕西省保险行业协会财产险会员单位2018年8月分地市经营情况统计表</t>
    <phoneticPr fontId="34" type="noConversion"/>
  </si>
  <si>
    <t>陕西省保险行业协会财产险会员单位2018年8月分险种经营情况统计表</t>
    <phoneticPr fontId="34" type="noConversion"/>
  </si>
  <si>
    <t>陕西省保险行业协会财产险会员单位2018年8月分渠道经营情况统计表</t>
    <phoneticPr fontId="34" type="noConversion"/>
  </si>
  <si>
    <t>陕西省保险行业协会财产险会员单位2018年8月分险种本年累计新增保险金额统计表</t>
    <phoneticPr fontId="34" type="noConversion"/>
  </si>
  <si>
    <t>陕西省保险行业协会财产险会员单位2018年8月机构及从业人员统计表</t>
    <phoneticPr fontId="39" type="noConversion"/>
  </si>
  <si>
    <t>陕西省保险行业协会人身险会员单位2018年8月业务指标统计表</t>
    <phoneticPr fontId="19" type="noConversion"/>
  </si>
  <si>
    <t>陕西省保险行业协会人身险会员单位2018年8月分地市经营情况统计表</t>
    <phoneticPr fontId="34" type="noConversion"/>
  </si>
  <si>
    <t>陕西省保险行业协会人身险会员单位2018年8月分险种保险金额统计表</t>
    <phoneticPr fontId="34" type="noConversion"/>
  </si>
  <si>
    <t>陕西省保险行业协会人身险会员单位2018年8月人员及渠道统计表</t>
    <phoneticPr fontId="39" type="noConversion"/>
  </si>
  <si>
    <t>陕西省保险行业协会人身险会员单位2018年8月分险种经营情况统计表</t>
    <phoneticPr fontId="34" type="noConversion"/>
  </si>
  <si>
    <t>陕西省保险行业协会人身险会员单位2018年8月分渠道经营情况统计表</t>
    <phoneticPr fontId="34" type="noConversion"/>
  </si>
  <si>
    <t>3.国寿寿险陕西省分公司提供数据不包含老业务数据。</t>
    <phoneticPr fontId="37" type="noConversion"/>
  </si>
  <si>
    <t>2018年8月，全省累计实现保费收入698.56亿元，同比增长6.5%，保费规模全国排名第14位、西部第2位，增速排名全国第14位、西部第10位，全国保费占比2.54%，西部地区占比12.99%，详细数据见下表: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</si>
</sst>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0.00"/>
    <numFmt numFmtId="177" formatCode="#0"/>
    <numFmt numFmtId="178" formatCode="0_);[Red]\(0\)"/>
    <numFmt numFmtId="179" formatCode="0_ "/>
    <numFmt numFmtId="180" formatCode="0.000_ "/>
    <numFmt numFmtId="181" formatCode="0.000"/>
    <numFmt numFmtId="182" formatCode="0;[Red]0"/>
  </numFmts>
  <fonts count="11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方正粗倩_GBK"/>
      <charset val="134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3"/>
      <name val="黑体"/>
      <family val="3"/>
      <charset val="134"/>
    </font>
    <font>
      <b/>
      <sz val="13"/>
      <name val="黑体"/>
      <family val="3"/>
      <charset val="134"/>
    </font>
    <font>
      <sz val="20"/>
      <name val="华文中宋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20"/>
      <name val="华文中宋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b/>
      <sz val="11"/>
      <name val="微软雅黑"/>
      <family val="2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0" tint="-0.249977111117893"/>
      <name val="宋体"/>
      <family val="3"/>
      <charset val="134"/>
    </font>
    <font>
      <b/>
      <sz val="13"/>
      <color theme="0"/>
      <name val="幼圆"/>
      <family val="3"/>
      <charset val="134"/>
    </font>
    <font>
      <sz val="10"/>
      <color theme="1"/>
      <name val="Arial"/>
      <family val="2"/>
    </font>
    <font>
      <sz val="12"/>
      <color theme="0"/>
      <name val="宋体"/>
      <family val="3"/>
      <charset val="134"/>
    </font>
    <font>
      <sz val="9"/>
      <color theme="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仿宋"/>
      <family val="3"/>
      <charset val="134"/>
    </font>
    <font>
      <sz val="11"/>
      <color theme="1"/>
      <name val="微软雅黑"/>
      <family val="2"/>
      <charset val="134"/>
    </font>
    <font>
      <sz val="11"/>
      <color theme="1"/>
      <name val="黑体"/>
      <family val="3"/>
      <charset val="134"/>
    </font>
    <font>
      <b/>
      <sz val="10"/>
      <color theme="1"/>
      <name val="微软雅黑"/>
      <family val="2"/>
      <charset val="134"/>
    </font>
    <font>
      <b/>
      <sz val="12"/>
      <color theme="0"/>
      <name val="幼圆"/>
      <family val="3"/>
      <charset val="134"/>
    </font>
    <font>
      <b/>
      <sz val="9"/>
      <color theme="1"/>
      <name val="仿宋"/>
      <family val="3"/>
      <charset val="134"/>
    </font>
    <font>
      <sz val="20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1"/>
      <color theme="1"/>
      <name val="微软雅黑"/>
      <family val="2"/>
      <charset val="134"/>
    </font>
    <font>
      <b/>
      <sz val="9"/>
      <name val="仿宋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3"/>
      <color theme="1"/>
      <name val="幼圆"/>
      <family val="3"/>
      <charset val="134"/>
    </font>
    <font>
      <b/>
      <sz val="9"/>
      <color theme="0"/>
      <name val="幼圆"/>
      <family val="3"/>
      <charset val="134"/>
    </font>
    <font>
      <b/>
      <sz val="12"/>
      <color theme="1"/>
      <name val="幼圆"/>
      <family val="3"/>
      <charset val="134"/>
    </font>
    <font>
      <sz val="1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5F0EC"/>
        <bgColor indexed="64"/>
      </patternFill>
    </fill>
    <fill>
      <patternFill patternType="solid">
        <fgColor rgb="FF016E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/>
      <bottom style="medium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 style="medium">
        <color indexed="0"/>
      </bottom>
      <diagonal/>
    </border>
    <border>
      <left style="thin">
        <color indexed="64"/>
      </left>
      <right style="thin">
        <color indexed="0"/>
      </right>
      <top/>
      <bottom style="medium">
        <color indexed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8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double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8"/>
      </top>
      <bottom style="double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8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18">
    <xf numFmtId="0" fontId="0" fillId="0" borderId="0"/>
    <xf numFmtId="0" fontId="11" fillId="0" borderId="0"/>
    <xf numFmtId="0" fontId="49" fillId="0" borderId="0"/>
    <xf numFmtId="0" fontId="5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/>
    <xf numFmtId="0" fontId="56" fillId="0" borderId="75" applyNumberFormat="0" applyFill="0" applyAlignment="0" applyProtection="0">
      <alignment vertical="center"/>
    </xf>
    <xf numFmtId="0" fontId="57" fillId="0" borderId="76" applyNumberFormat="0" applyFill="0" applyAlignment="0" applyProtection="0">
      <alignment vertical="center"/>
    </xf>
    <xf numFmtId="0" fontId="58" fillId="0" borderId="7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10" fillId="0" borderId="0"/>
    <xf numFmtId="0" fontId="49" fillId="0" borderId="0"/>
    <xf numFmtId="0" fontId="60" fillId="22" borderId="0" applyNumberFormat="0" applyBorder="0" applyAlignment="0" applyProtection="0">
      <alignment vertical="center"/>
    </xf>
    <xf numFmtId="0" fontId="61" fillId="0" borderId="78" applyNumberFormat="0" applyFill="0" applyAlignment="0" applyProtection="0">
      <alignment vertical="center"/>
    </xf>
    <xf numFmtId="0" fontId="62" fillId="23" borderId="79" applyNumberFormat="0" applyAlignment="0" applyProtection="0">
      <alignment vertical="center"/>
    </xf>
    <xf numFmtId="0" fontId="63" fillId="24" borderId="8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81" applyNumberFormat="0" applyFill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8" fillId="23" borderId="82" applyNumberFormat="0" applyAlignment="0" applyProtection="0">
      <alignment vertical="center"/>
    </xf>
    <xf numFmtId="0" fontId="69" fillId="32" borderId="79" applyNumberFormat="0" applyAlignment="0" applyProtection="0">
      <alignment vertical="center"/>
    </xf>
    <xf numFmtId="0" fontId="50" fillId="33" borderId="83" applyNumberFormat="0" applyFont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90" fillId="0" borderId="76" applyNumberFormat="0" applyFill="0" applyAlignment="0" applyProtection="0">
      <alignment vertical="center"/>
    </xf>
    <xf numFmtId="0" fontId="91" fillId="0" borderId="7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22" borderId="0" applyNumberFormat="0" applyBorder="0" applyAlignment="0" applyProtection="0">
      <alignment vertical="center"/>
    </xf>
    <xf numFmtId="0" fontId="93" fillId="21" borderId="0" applyNumberFormat="0" applyBorder="0" applyAlignment="0" applyProtection="0">
      <alignment vertical="center"/>
    </xf>
    <xf numFmtId="0" fontId="94" fillId="31" borderId="0" applyNumberFormat="0" applyBorder="0" applyAlignment="0" applyProtection="0">
      <alignment vertical="center"/>
    </xf>
    <xf numFmtId="0" fontId="95" fillId="32" borderId="79" applyNumberFormat="0" applyAlignment="0" applyProtection="0">
      <alignment vertical="center"/>
    </xf>
    <xf numFmtId="0" fontId="96" fillId="23" borderId="82" applyNumberFormat="0" applyAlignment="0" applyProtection="0">
      <alignment vertical="center"/>
    </xf>
    <xf numFmtId="0" fontId="97" fillId="23" borderId="79" applyNumberFormat="0" applyAlignment="0" applyProtection="0">
      <alignment vertical="center"/>
    </xf>
    <xf numFmtId="0" fontId="98" fillId="0" borderId="81" applyNumberFormat="0" applyFill="0" applyAlignment="0" applyProtection="0">
      <alignment vertical="center"/>
    </xf>
    <xf numFmtId="0" fontId="99" fillId="24" borderId="80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78" applyNumberFormat="0" applyFill="0" applyAlignment="0" applyProtection="0">
      <alignment vertical="center"/>
    </xf>
    <xf numFmtId="0" fontId="10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103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3" fillId="18" borderId="0" applyNumberFormat="0" applyBorder="0" applyAlignment="0" applyProtection="0">
      <alignment vertical="center"/>
    </xf>
    <xf numFmtId="0" fontId="103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3" fillId="0" borderId="0"/>
    <xf numFmtId="0" fontId="1" fillId="33" borderId="83" applyNumberFormat="0" applyFont="0" applyAlignment="0" applyProtection="0">
      <alignment vertical="center"/>
    </xf>
  </cellStyleXfs>
  <cellXfs count="33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10" fillId="35" borderId="15" xfId="0" applyNumberFormat="1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10" fontId="10" fillId="35" borderId="19" xfId="0" applyNumberFormat="1" applyFont="1" applyFill="1" applyBorder="1" applyAlignment="1">
      <alignment horizontal="center" vertical="center"/>
    </xf>
    <xf numFmtId="10" fontId="10" fillId="35" borderId="20" xfId="0" applyNumberFormat="1" applyFont="1" applyFill="1" applyBorder="1" applyAlignment="1">
      <alignment horizontal="center" vertical="center"/>
    </xf>
    <xf numFmtId="10" fontId="10" fillId="35" borderId="15" xfId="0" applyNumberFormat="1" applyFont="1" applyFill="1" applyBorder="1" applyAlignment="1">
      <alignment horizontal="center" vertical="center"/>
    </xf>
    <xf numFmtId="10" fontId="73" fillId="35" borderId="15" xfId="0" applyNumberFormat="1" applyFont="1" applyFill="1" applyBorder="1" applyAlignment="1">
      <alignment horizontal="center" vertical="center"/>
    </xf>
    <xf numFmtId="10" fontId="10" fillId="35" borderId="15" xfId="21" applyNumberFormat="1" applyFont="1" applyFill="1" applyBorder="1" applyAlignment="1">
      <alignment horizontal="center" vertical="center"/>
    </xf>
    <xf numFmtId="10" fontId="10" fillId="35" borderId="16" xfId="0" applyNumberFormat="1" applyFont="1" applyFill="1" applyBorder="1" applyAlignment="1">
      <alignment horizontal="center" vertical="center"/>
    </xf>
    <xf numFmtId="10" fontId="9" fillId="35" borderId="17" xfId="0" applyNumberFormat="1" applyFont="1" applyFill="1" applyBorder="1" applyAlignment="1">
      <alignment horizontal="center" vertical="center"/>
    </xf>
    <xf numFmtId="10" fontId="9" fillId="35" borderId="17" xfId="0" quotePrefix="1" applyNumberFormat="1" applyFont="1" applyFill="1" applyBorder="1" applyAlignment="1">
      <alignment horizontal="center" vertical="center"/>
    </xf>
    <xf numFmtId="179" fontId="10" fillId="35" borderId="19" xfId="0" applyNumberFormat="1" applyFont="1" applyFill="1" applyBorder="1" applyAlignment="1">
      <alignment horizontal="center" vertical="center"/>
    </xf>
    <xf numFmtId="179" fontId="10" fillId="35" borderId="21" xfId="0" applyNumberFormat="1" applyFont="1" applyFill="1" applyBorder="1" applyAlignment="1">
      <alignment horizontal="center" vertical="center"/>
    </xf>
    <xf numFmtId="179" fontId="10" fillId="35" borderId="20" xfId="0" applyNumberFormat="1" applyFont="1" applyFill="1" applyBorder="1" applyAlignment="1">
      <alignment horizontal="center" vertical="center"/>
    </xf>
    <xf numFmtId="179" fontId="10" fillId="35" borderId="22" xfId="0" applyNumberFormat="1" applyFont="1" applyFill="1" applyBorder="1" applyAlignment="1">
      <alignment horizontal="center" vertical="center"/>
    </xf>
    <xf numFmtId="179" fontId="10" fillId="35" borderId="15" xfId="0" applyNumberFormat="1" applyFont="1" applyFill="1" applyBorder="1" applyAlignment="1">
      <alignment horizontal="center" vertical="center"/>
    </xf>
    <xf numFmtId="179" fontId="10" fillId="35" borderId="23" xfId="0" applyNumberFormat="1" applyFont="1" applyFill="1" applyBorder="1" applyAlignment="1">
      <alignment horizontal="center" vertical="center"/>
    </xf>
    <xf numFmtId="179" fontId="10" fillId="35" borderId="16" xfId="0" applyNumberFormat="1" applyFont="1" applyFill="1" applyBorder="1" applyAlignment="1">
      <alignment horizontal="center" vertical="center"/>
    </xf>
    <xf numFmtId="179" fontId="10" fillId="35" borderId="24" xfId="0" applyNumberFormat="1" applyFont="1" applyFill="1" applyBorder="1" applyAlignment="1">
      <alignment horizontal="center" vertical="center"/>
    </xf>
    <xf numFmtId="179" fontId="9" fillId="35" borderId="17" xfId="0" applyNumberFormat="1" applyFont="1" applyFill="1" applyBorder="1" applyAlignment="1">
      <alignment horizontal="center" vertical="center"/>
    </xf>
    <xf numFmtId="179" fontId="9" fillId="35" borderId="25" xfId="0" applyNumberFormat="1" applyFont="1" applyFill="1" applyBorder="1" applyAlignment="1">
      <alignment horizontal="center" vertical="center"/>
    </xf>
    <xf numFmtId="178" fontId="10" fillId="35" borderId="19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178" fontId="10" fillId="35" borderId="16" xfId="0" applyNumberFormat="1" applyFont="1" applyFill="1" applyBorder="1" applyAlignment="1">
      <alignment horizontal="center" vertical="center"/>
    </xf>
    <xf numFmtId="178" fontId="9" fillId="35" borderId="17" xfId="0" applyNumberFormat="1" applyFont="1" applyFill="1" applyBorder="1" applyAlignment="1">
      <alignment horizontal="center" vertical="center"/>
    </xf>
    <xf numFmtId="0" fontId="72" fillId="36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0" fontId="10" fillId="35" borderId="19" xfId="21" applyNumberFormat="1" applyFont="1" applyFill="1" applyBorder="1" applyAlignment="1">
      <alignment horizontal="center" vertical="center"/>
    </xf>
    <xf numFmtId="10" fontId="10" fillId="35" borderId="20" xfId="21" applyNumberFormat="1" applyFont="1" applyFill="1" applyBorder="1" applyAlignment="1">
      <alignment horizontal="center" vertical="center"/>
    </xf>
    <xf numFmtId="10" fontId="10" fillId="35" borderId="16" xfId="21" applyNumberFormat="1" applyFont="1" applyFill="1" applyBorder="1" applyAlignment="1">
      <alignment horizontal="center" vertical="center"/>
    </xf>
    <xf numFmtId="10" fontId="9" fillId="35" borderId="17" xfId="2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178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10" fontId="9" fillId="2" borderId="0" xfId="0" applyNumberFormat="1" applyFont="1" applyFill="1" applyBorder="1" applyAlignment="1">
      <alignment horizontal="center" vertical="center" wrapText="1"/>
    </xf>
    <xf numFmtId="179" fontId="9" fillId="2" borderId="0" xfId="0" applyNumberFormat="1" applyFont="1" applyFill="1" applyBorder="1" applyAlignment="1">
      <alignment horizontal="center" vertical="center" wrapText="1"/>
    </xf>
    <xf numFmtId="0" fontId="9" fillId="2" borderId="0" xfId="2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72" fillId="36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2" borderId="28" xfId="0" applyFont="1" applyFill="1" applyBorder="1" applyAlignment="1"/>
    <xf numFmtId="0" fontId="20" fillId="35" borderId="2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72" fillId="36" borderId="31" xfId="0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/>
    </xf>
    <xf numFmtId="10" fontId="10" fillId="35" borderId="34" xfId="21" applyNumberFormat="1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10" fontId="9" fillId="35" borderId="36" xfId="21" applyNumberFormat="1" applyFont="1" applyFill="1" applyBorder="1" applyAlignment="1">
      <alignment horizontal="center" vertical="center"/>
    </xf>
    <xf numFmtId="1" fontId="10" fillId="35" borderId="37" xfId="0" applyNumberFormat="1" applyFont="1" applyFill="1" applyBorder="1" applyAlignment="1">
      <alignment horizontal="center" vertical="center"/>
    </xf>
    <xf numFmtId="1" fontId="10" fillId="35" borderId="37" xfId="21" applyNumberFormat="1" applyFont="1" applyFill="1" applyBorder="1" applyAlignment="1">
      <alignment horizontal="center" vertical="center"/>
    </xf>
    <xf numFmtId="1" fontId="10" fillId="35" borderId="38" xfId="0" applyNumberFormat="1" applyFont="1" applyFill="1" applyBorder="1" applyAlignment="1">
      <alignment horizontal="center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0" xfId="21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73" fillId="35" borderId="20" xfId="0" applyNumberFormat="1" applyFont="1" applyFill="1" applyBorder="1" applyAlignment="1">
      <alignment horizontal="center" vertical="center"/>
    </xf>
    <xf numFmtId="1" fontId="10" fillId="35" borderId="34" xfId="0" applyNumberFormat="1" applyFont="1" applyFill="1" applyBorder="1" applyAlignment="1">
      <alignment horizontal="center" vertical="center"/>
    </xf>
    <xf numFmtId="1" fontId="10" fillId="35" borderId="34" xfId="0" quotePrefix="1" applyNumberFormat="1" applyFont="1" applyFill="1" applyBorder="1" applyAlignment="1">
      <alignment horizontal="center" vertical="center"/>
    </xf>
    <xf numFmtId="1" fontId="10" fillId="35" borderId="34" xfId="21" applyNumberFormat="1" applyFont="1" applyFill="1" applyBorder="1" applyAlignment="1">
      <alignment horizontal="center" vertical="center"/>
    </xf>
    <xf numFmtId="1" fontId="10" fillId="35" borderId="39" xfId="0" applyNumberFormat="1" applyFont="1" applyFill="1" applyBorder="1" applyAlignment="1">
      <alignment horizontal="center" vertical="center"/>
    </xf>
    <xf numFmtId="1" fontId="9" fillId="35" borderId="36" xfId="0" applyNumberFormat="1" applyFont="1" applyFill="1" applyBorder="1" applyAlignment="1">
      <alignment horizontal="center" vertical="center"/>
    </xf>
    <xf numFmtId="1" fontId="9" fillId="35" borderId="36" xfId="0" quotePrefix="1" applyNumberFormat="1" applyFont="1" applyFill="1" applyBorder="1" applyAlignment="1">
      <alignment horizontal="center" vertical="center"/>
    </xf>
    <xf numFmtId="1" fontId="9" fillId="35" borderId="36" xfId="21" applyNumberFormat="1" applyFont="1" applyFill="1" applyBorder="1" applyAlignment="1">
      <alignment horizontal="center" vertical="center"/>
    </xf>
    <xf numFmtId="1" fontId="9" fillId="35" borderId="40" xfId="0" applyNumberFormat="1" applyFont="1" applyFill="1" applyBorder="1" applyAlignment="1">
      <alignment horizontal="center" vertical="center"/>
    </xf>
    <xf numFmtId="1" fontId="35" fillId="35" borderId="37" xfId="0" applyNumberFormat="1" applyFont="1" applyFill="1" applyBorder="1" applyAlignment="1">
      <alignment horizontal="center" vertical="center"/>
    </xf>
    <xf numFmtId="1" fontId="35" fillId="35" borderId="20" xfId="0" applyNumberFormat="1" applyFont="1" applyFill="1" applyBorder="1" applyAlignment="1">
      <alignment horizontal="center" vertical="center"/>
    </xf>
    <xf numFmtId="1" fontId="35" fillId="35" borderId="34" xfId="0" applyNumberFormat="1" applyFont="1" applyFill="1" applyBorder="1" applyAlignment="1">
      <alignment horizontal="center" vertical="center"/>
    </xf>
    <xf numFmtId="1" fontId="36" fillId="35" borderId="36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  <xf numFmtId="1" fontId="10" fillId="35" borderId="19" xfId="21" applyNumberFormat="1" applyFont="1" applyFill="1" applyBorder="1" applyAlignment="1">
      <alignment horizontal="center" vertical="center"/>
    </xf>
    <xf numFmtId="1" fontId="35" fillId="35" borderId="19" xfId="0" applyNumberFormat="1" applyFont="1" applyFill="1" applyBorder="1" applyAlignment="1">
      <alignment horizontal="center" vertical="center"/>
    </xf>
    <xf numFmtId="0" fontId="72" fillId="36" borderId="41" xfId="0" applyFont="1" applyFill="1" applyBorder="1" applyAlignment="1">
      <alignment horizontal="center" vertical="center" wrapText="1"/>
    </xf>
    <xf numFmtId="1" fontId="35" fillId="35" borderId="21" xfId="0" applyNumberFormat="1" applyFont="1" applyFill="1" applyBorder="1" applyAlignment="1">
      <alignment horizontal="center" vertical="center"/>
    </xf>
    <xf numFmtId="1" fontId="35" fillId="35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" fontId="35" fillId="35" borderId="39" xfId="0" applyNumberFormat="1" applyFont="1" applyFill="1" applyBorder="1" applyAlignment="1">
      <alignment horizontal="center" vertical="center"/>
    </xf>
    <xf numFmtId="1" fontId="36" fillId="35" borderId="40" xfId="0" applyNumberFormat="1" applyFont="1" applyFill="1" applyBorder="1" applyAlignment="1">
      <alignment horizontal="center" vertical="center"/>
    </xf>
    <xf numFmtId="1" fontId="10" fillId="35" borderId="42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center" vertical="center"/>
    </xf>
    <xf numFmtId="1" fontId="9" fillId="35" borderId="44" xfId="0" applyNumberFormat="1" applyFont="1" applyFill="1" applyBorder="1" applyAlignment="1">
      <alignment horizontal="center" vertical="center"/>
    </xf>
    <xf numFmtId="10" fontId="72" fillId="36" borderId="18" xfId="21" applyNumberFormat="1" applyFont="1" applyFill="1" applyBorder="1" applyAlignment="1">
      <alignment horizontal="center" vertical="center" wrapText="1"/>
    </xf>
    <xf numFmtId="10" fontId="10" fillId="35" borderId="34" xfId="21" quotePrefix="1" applyNumberFormat="1" applyFont="1" applyFill="1" applyBorder="1" applyAlignment="1">
      <alignment horizontal="center" vertical="center"/>
    </xf>
    <xf numFmtId="10" fontId="9" fillId="35" borderId="36" xfId="21" quotePrefix="1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38" fillId="37" borderId="37" xfId="0" applyNumberFormat="1" applyFont="1" applyFill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/>
    </xf>
    <xf numFmtId="0" fontId="38" fillId="37" borderId="20" xfId="0" applyNumberFormat="1" applyFont="1" applyFill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38" fillId="37" borderId="3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9" fillId="38" borderId="84" xfId="0" applyFont="1" applyFill="1" applyBorder="1" applyAlignment="1">
      <alignment horizontal="center" vertical="center" wrapText="1"/>
    </xf>
    <xf numFmtId="0" fontId="77" fillId="0" borderId="85" xfId="0" applyFont="1" applyFill="1" applyBorder="1" applyAlignment="1">
      <alignment horizontal="center" vertical="center" wrapText="1"/>
    </xf>
    <xf numFmtId="0" fontId="79" fillId="38" borderId="86" xfId="0" applyFont="1" applyFill="1" applyBorder="1" applyAlignment="1">
      <alignment horizontal="center" vertical="center" wrapText="1"/>
    </xf>
    <xf numFmtId="0" fontId="80" fillId="0" borderId="87" xfId="0" applyFont="1" applyFill="1" applyBorder="1" applyAlignment="1">
      <alignment horizontal="center" vertical="center" wrapText="1"/>
    </xf>
    <xf numFmtId="0" fontId="77" fillId="0" borderId="88" xfId="0" applyFont="1" applyFill="1" applyBorder="1" applyAlignment="1">
      <alignment horizontal="center" vertical="center" wrapText="1"/>
    </xf>
    <xf numFmtId="0" fontId="80" fillId="0" borderId="89" xfId="0" applyFont="1" applyFill="1" applyBorder="1" applyAlignment="1">
      <alignment horizontal="center" vertical="center" wrapText="1"/>
    </xf>
    <xf numFmtId="0" fontId="80" fillId="0" borderId="90" xfId="0" applyFont="1" applyFill="1" applyBorder="1" applyAlignment="1">
      <alignment horizontal="center" vertical="center" wrapText="1"/>
    </xf>
    <xf numFmtId="0" fontId="80" fillId="0" borderId="91" xfId="0" applyFont="1" applyFill="1" applyBorder="1" applyAlignment="1">
      <alignment horizontal="center" vertical="center" wrapText="1"/>
    </xf>
    <xf numFmtId="1" fontId="10" fillId="35" borderId="15" xfId="21" applyNumberFormat="1" applyFont="1" applyFill="1" applyBorder="1" applyAlignment="1">
      <alignment horizontal="center" vertical="center"/>
    </xf>
    <xf numFmtId="1" fontId="10" fillId="35" borderId="16" xfId="21" applyNumberFormat="1" applyFont="1" applyFill="1" applyBorder="1" applyAlignment="1">
      <alignment horizontal="center" vertical="center"/>
    </xf>
    <xf numFmtId="1" fontId="9" fillId="35" borderId="17" xfId="21" applyNumberFormat="1" applyFont="1" applyFill="1" applyBorder="1" applyAlignment="1">
      <alignment horizontal="center" vertical="center"/>
    </xf>
    <xf numFmtId="179" fontId="10" fillId="35" borderId="47" xfId="0" applyNumberFormat="1" applyFont="1" applyFill="1" applyBorder="1" applyAlignment="1">
      <alignment horizontal="center" vertical="center"/>
    </xf>
    <xf numFmtId="1" fontId="10" fillId="35" borderId="48" xfId="21" applyNumberFormat="1" applyFont="1" applyFill="1" applyBorder="1" applyAlignment="1">
      <alignment horizontal="center" vertical="center"/>
    </xf>
    <xf numFmtId="179" fontId="10" fillId="35" borderId="49" xfId="0" applyNumberFormat="1" applyFont="1" applyFill="1" applyBorder="1" applyAlignment="1">
      <alignment horizontal="center" vertical="center"/>
    </xf>
    <xf numFmtId="1" fontId="10" fillId="35" borderId="50" xfId="21" applyNumberFormat="1" applyFont="1" applyFill="1" applyBorder="1" applyAlignment="1">
      <alignment horizontal="center" vertical="center"/>
    </xf>
    <xf numFmtId="179" fontId="9" fillId="35" borderId="51" xfId="0" applyNumberFormat="1" applyFont="1" applyFill="1" applyBorder="1" applyAlignment="1">
      <alignment horizontal="center" vertical="center"/>
    </xf>
    <xf numFmtId="1" fontId="9" fillId="35" borderId="52" xfId="21" applyNumberFormat="1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72" fillId="36" borderId="54" xfId="0" applyFont="1" applyFill="1" applyBorder="1" applyAlignment="1">
      <alignment horizontal="center" vertical="center" wrapText="1"/>
    </xf>
    <xf numFmtId="0" fontId="72" fillId="36" borderId="5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/>
    <xf numFmtId="0" fontId="6" fillId="2" borderId="56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1" fillId="36" borderId="54" xfId="0" applyFont="1" applyFill="1" applyBorder="1" applyAlignment="1">
      <alignment horizontal="center" vertical="center" wrapText="1"/>
    </xf>
    <xf numFmtId="0" fontId="81" fillId="36" borderId="57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35" fillId="35" borderId="38" xfId="0" applyNumberFormat="1" applyFont="1" applyFill="1" applyBorder="1" applyAlignment="1">
      <alignment horizontal="center" vertical="center"/>
    </xf>
    <xf numFmtId="1" fontId="10" fillId="35" borderId="58" xfId="0" applyNumberFormat="1" applyFont="1" applyFill="1" applyBorder="1" applyAlignment="1">
      <alignment horizontal="center" vertical="center"/>
    </xf>
    <xf numFmtId="1" fontId="10" fillId="35" borderId="59" xfId="0" applyNumberFormat="1" applyFont="1" applyFill="1" applyBorder="1" applyAlignment="1">
      <alignment horizontal="center" vertical="center"/>
    </xf>
    <xf numFmtId="1" fontId="10" fillId="35" borderId="60" xfId="0" applyNumberFormat="1" applyFont="1" applyFill="1" applyBorder="1" applyAlignment="1">
      <alignment horizontal="center" vertical="center"/>
    </xf>
    <xf numFmtId="1" fontId="9" fillId="35" borderId="61" xfId="0" applyNumberFormat="1" applyFont="1" applyFill="1" applyBorder="1" applyAlignment="1">
      <alignment horizontal="center" vertical="center"/>
    </xf>
    <xf numFmtId="0" fontId="42" fillId="39" borderId="20" xfId="0" applyFont="1" applyFill="1" applyBorder="1" applyAlignment="1">
      <alignment horizontal="center" vertical="center" wrapText="1"/>
    </xf>
    <xf numFmtId="0" fontId="42" fillId="39" borderId="54" xfId="0" applyFont="1" applyFill="1" applyBorder="1" applyAlignment="1">
      <alignment horizontal="center" vertical="center" wrapText="1"/>
    </xf>
    <xf numFmtId="0" fontId="42" fillId="39" borderId="22" xfId="0" applyFont="1" applyFill="1" applyBorder="1" applyAlignment="1">
      <alignment horizontal="center" vertical="center" wrapText="1"/>
    </xf>
    <xf numFmtId="0" fontId="42" fillId="39" borderId="57" xfId="0" applyFont="1" applyFill="1" applyBorder="1" applyAlignment="1">
      <alignment horizontal="center" vertical="center" wrapText="1"/>
    </xf>
    <xf numFmtId="0" fontId="38" fillId="37" borderId="38" xfId="0" applyNumberFormat="1" applyFont="1" applyFill="1" applyBorder="1" applyAlignment="1">
      <alignment horizontal="center" vertical="center" wrapText="1"/>
    </xf>
    <xf numFmtId="0" fontId="38" fillId="37" borderId="22" xfId="0" applyNumberFormat="1" applyFont="1" applyFill="1" applyBorder="1" applyAlignment="1">
      <alignment horizontal="center" vertical="center" wrapText="1"/>
    </xf>
    <xf numFmtId="0" fontId="38" fillId="37" borderId="39" xfId="0" applyNumberFormat="1" applyFont="1" applyFill="1" applyBorder="1" applyAlignment="1">
      <alignment horizontal="center" vertical="center" wrapText="1"/>
    </xf>
    <xf numFmtId="10" fontId="10" fillId="35" borderId="42" xfId="21" applyNumberFormat="1" applyFont="1" applyFill="1" applyBorder="1" applyAlignment="1">
      <alignment horizontal="center" vertical="center"/>
    </xf>
    <xf numFmtId="10" fontId="10" fillId="35" borderId="43" xfId="21" applyNumberFormat="1" applyFont="1" applyFill="1" applyBorder="1" applyAlignment="1">
      <alignment horizontal="center" vertical="center"/>
    </xf>
    <xf numFmtId="10" fontId="9" fillId="35" borderId="44" xfId="21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20" fillId="35" borderId="63" xfId="0" applyFont="1" applyFill="1" applyBorder="1" applyAlignment="1">
      <alignment horizontal="center" vertical="center"/>
    </xf>
    <xf numFmtId="1" fontId="10" fillId="35" borderId="64" xfId="0" applyNumberFormat="1" applyFont="1" applyFill="1" applyBorder="1" applyAlignment="1">
      <alignment horizontal="center" vertical="center"/>
    </xf>
    <xf numFmtId="10" fontId="10" fillId="35" borderId="21" xfId="21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0" fontId="73" fillId="35" borderId="20" xfId="21" applyNumberFormat="1" applyFont="1" applyFill="1" applyBorder="1" applyAlignment="1">
      <alignment horizontal="center" vertical="center"/>
    </xf>
    <xf numFmtId="0" fontId="79" fillId="38" borderId="92" xfId="0" applyFont="1" applyFill="1" applyBorder="1" applyAlignment="1">
      <alignment horizontal="center" vertical="center" wrapText="1"/>
    </xf>
    <xf numFmtId="0" fontId="77" fillId="0" borderId="93" xfId="0" applyFont="1" applyFill="1" applyBorder="1" applyAlignment="1">
      <alignment horizontal="center" vertical="center" wrapText="1"/>
    </xf>
    <xf numFmtId="0" fontId="77" fillId="0" borderId="94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vertical="center"/>
    </xf>
    <xf numFmtId="0" fontId="0" fillId="0" borderId="95" xfId="0" applyFill="1" applyBorder="1" applyAlignment="1">
      <alignment horizontal="center" vertical="center"/>
    </xf>
    <xf numFmtId="10" fontId="46" fillId="0" borderId="0" xfId="21" applyNumberFormat="1" applyFont="1" applyAlignment="1">
      <alignment horizontal="center" vertical="center"/>
    </xf>
    <xf numFmtId="10" fontId="48" fillId="0" borderId="0" xfId="21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77" fillId="0" borderId="96" xfId="0" applyFont="1" applyFill="1" applyBorder="1" applyAlignment="1">
      <alignment horizontal="center" vertical="center" wrapText="1"/>
    </xf>
    <xf numFmtId="0" fontId="77" fillId="0" borderId="97" xfId="0" applyFont="1" applyFill="1" applyBorder="1" applyAlignment="1">
      <alignment horizontal="center" vertical="center" wrapText="1"/>
    </xf>
    <xf numFmtId="0" fontId="82" fillId="0" borderId="98" xfId="0" applyFont="1" applyFill="1" applyBorder="1" applyAlignment="1">
      <alignment horizontal="center" vertical="center" wrapText="1"/>
    </xf>
    <xf numFmtId="0" fontId="82" fillId="0" borderId="9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77" fillId="0" borderId="100" xfId="0" applyFont="1" applyFill="1" applyBorder="1" applyAlignment="1">
      <alignment horizontal="center" vertical="center" wrapText="1"/>
    </xf>
    <xf numFmtId="0" fontId="77" fillId="0" borderId="102" xfId="0" applyFont="1" applyFill="1" applyBorder="1" applyAlignment="1">
      <alignment horizontal="center" vertical="center" wrapText="1"/>
    </xf>
    <xf numFmtId="1" fontId="10" fillId="35" borderId="101" xfId="0" applyNumberFormat="1" applyFont="1" applyFill="1" applyBorder="1" applyAlignment="1">
      <alignment horizontal="center" vertical="center"/>
    </xf>
    <xf numFmtId="1" fontId="10" fillId="35" borderId="101" xfId="0" quotePrefix="1" applyNumberFormat="1" applyFont="1" applyFill="1" applyBorder="1" applyAlignment="1">
      <alignment horizontal="center" vertical="center"/>
    </xf>
    <xf numFmtId="1" fontId="10" fillId="35" borderId="101" xfId="21" applyNumberFormat="1" applyFont="1" applyFill="1" applyBorder="1" applyAlignment="1">
      <alignment horizontal="center" vertical="center"/>
    </xf>
    <xf numFmtId="1" fontId="35" fillId="35" borderId="103" xfId="0" applyNumberFormat="1" applyFont="1" applyFill="1" applyBorder="1" applyAlignment="1">
      <alignment horizontal="center" vertical="center"/>
    </xf>
    <xf numFmtId="0" fontId="20" fillId="35" borderId="104" xfId="0" applyFont="1" applyFill="1" applyBorder="1" applyAlignment="1">
      <alignment horizontal="center" vertical="center"/>
    </xf>
    <xf numFmtId="1" fontId="35" fillId="35" borderId="101" xfId="0" applyNumberFormat="1" applyFont="1" applyFill="1" applyBorder="1" applyAlignment="1">
      <alignment horizontal="center" vertical="center"/>
    </xf>
    <xf numFmtId="1" fontId="10" fillId="35" borderId="10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10" fontId="7" fillId="0" borderId="0" xfId="21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86" fillId="0" borderId="45" xfId="0" applyFont="1" applyBorder="1" applyAlignment="1">
      <alignment horizontal="center" vertical="center"/>
    </xf>
    <xf numFmtId="0" fontId="87" fillId="37" borderId="46" xfId="0" applyNumberFormat="1" applyFont="1" applyFill="1" applyBorder="1" applyAlignment="1">
      <alignment horizontal="center" vertical="center" wrapText="1"/>
    </xf>
    <xf numFmtId="0" fontId="87" fillId="37" borderId="6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0" fontId="10" fillId="35" borderId="16" xfId="0" quotePrefix="1" applyNumberFormat="1" applyFont="1" applyFill="1" applyBorder="1" applyAlignment="1">
      <alignment horizontal="center" vertical="center"/>
    </xf>
    <xf numFmtId="0" fontId="20" fillId="35" borderId="106" xfId="0" applyFont="1" applyFill="1" applyBorder="1" applyAlignment="1">
      <alignment horizontal="center" vertical="center"/>
    </xf>
    <xf numFmtId="178" fontId="10" fillId="35" borderId="106" xfId="0" applyNumberFormat="1" applyFont="1" applyFill="1" applyBorder="1" applyAlignment="1">
      <alignment horizontal="center" vertical="center"/>
    </xf>
    <xf numFmtId="10" fontId="10" fillId="35" borderId="106" xfId="0" applyNumberFormat="1" applyFont="1" applyFill="1" applyBorder="1" applyAlignment="1">
      <alignment horizontal="center" vertical="center"/>
    </xf>
    <xf numFmtId="10" fontId="10" fillId="35" borderId="106" xfId="0" quotePrefix="1" applyNumberFormat="1" applyFont="1" applyFill="1" applyBorder="1" applyAlignment="1">
      <alignment horizontal="center" vertical="center"/>
    </xf>
    <xf numFmtId="10" fontId="10" fillId="35" borderId="106" xfId="21" applyNumberFormat="1" applyFont="1" applyFill="1" applyBorder="1" applyAlignment="1">
      <alignment horizontal="center" vertical="center"/>
    </xf>
    <xf numFmtId="179" fontId="10" fillId="35" borderId="106" xfId="0" applyNumberFormat="1" applyFont="1" applyFill="1" applyBorder="1" applyAlignment="1">
      <alignment horizontal="center" vertical="center"/>
    </xf>
    <xf numFmtId="179" fontId="10" fillId="35" borderId="107" xfId="0" applyNumberFormat="1" applyFont="1" applyFill="1" applyBorder="1" applyAlignment="1">
      <alignment horizontal="center" vertical="center"/>
    </xf>
    <xf numFmtId="1" fontId="10" fillId="35" borderId="108" xfId="21" applyNumberFormat="1" applyFont="1" applyFill="1" applyBorder="1" applyAlignment="1">
      <alignment horizontal="center" vertical="center"/>
    </xf>
    <xf numFmtId="1" fontId="10" fillId="35" borderId="106" xfId="21" applyNumberFormat="1" applyFont="1" applyFill="1" applyBorder="1" applyAlignment="1">
      <alignment horizontal="center" vertical="center"/>
    </xf>
    <xf numFmtId="179" fontId="10" fillId="35" borderId="109" xfId="0" applyNumberFormat="1" applyFont="1" applyFill="1" applyBorder="1" applyAlignment="1">
      <alignment horizontal="center" vertical="center"/>
    </xf>
    <xf numFmtId="0" fontId="20" fillId="35" borderId="110" xfId="0" applyFont="1" applyFill="1" applyBorder="1" applyAlignment="1">
      <alignment horizontal="center" vertical="center"/>
    </xf>
    <xf numFmtId="178" fontId="10" fillId="35" borderId="110" xfId="0" applyNumberFormat="1" applyFont="1" applyFill="1" applyBorder="1" applyAlignment="1">
      <alignment horizontal="center" vertical="center"/>
    </xf>
    <xf numFmtId="10" fontId="10" fillId="35" borderId="110" xfId="0" applyNumberFormat="1" applyFont="1" applyFill="1" applyBorder="1" applyAlignment="1">
      <alignment horizontal="center" vertical="center"/>
    </xf>
    <xf numFmtId="10" fontId="10" fillId="35" borderId="110" xfId="0" quotePrefix="1" applyNumberFormat="1" applyFont="1" applyFill="1" applyBorder="1" applyAlignment="1">
      <alignment horizontal="center" vertical="center"/>
    </xf>
    <xf numFmtId="10" fontId="10" fillId="35" borderId="110" xfId="21" applyNumberFormat="1" applyFont="1" applyFill="1" applyBorder="1" applyAlignment="1">
      <alignment horizontal="center" vertical="center"/>
    </xf>
    <xf numFmtId="179" fontId="10" fillId="35" borderId="110" xfId="0" applyNumberFormat="1" applyFont="1" applyFill="1" applyBorder="1" applyAlignment="1">
      <alignment horizontal="center" vertical="center"/>
    </xf>
    <xf numFmtId="179" fontId="10" fillId="35" borderId="111" xfId="0" applyNumberFormat="1" applyFont="1" applyFill="1" applyBorder="1" applyAlignment="1">
      <alignment horizontal="center" vertical="center"/>
    </xf>
    <xf numFmtId="1" fontId="10" fillId="35" borderId="112" xfId="21" applyNumberFormat="1" applyFont="1" applyFill="1" applyBorder="1" applyAlignment="1">
      <alignment horizontal="center" vertical="center"/>
    </xf>
    <xf numFmtId="1" fontId="10" fillId="35" borderId="110" xfId="21" applyNumberFormat="1" applyFont="1" applyFill="1" applyBorder="1" applyAlignment="1">
      <alignment horizontal="center" vertical="center"/>
    </xf>
    <xf numFmtId="179" fontId="10" fillId="35" borderId="10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7" fillId="0" borderId="0" xfId="21" applyNumberFormat="1" applyFont="1" applyAlignment="1">
      <alignment horizontal="center" vertical="center"/>
    </xf>
    <xf numFmtId="0" fontId="20" fillId="35" borderId="113" xfId="0" applyFont="1" applyFill="1" applyBorder="1" applyAlignment="1">
      <alignment horizontal="center" vertical="center"/>
    </xf>
    <xf numFmtId="178" fontId="10" fillId="35" borderId="113" xfId="0" applyNumberFormat="1" applyFont="1" applyFill="1" applyBorder="1" applyAlignment="1">
      <alignment horizontal="center" vertical="center"/>
    </xf>
    <xf numFmtId="10" fontId="10" fillId="35" borderId="113" xfId="0" applyNumberFormat="1" applyFont="1" applyFill="1" applyBorder="1" applyAlignment="1">
      <alignment horizontal="center" vertical="center"/>
    </xf>
    <xf numFmtId="10" fontId="10" fillId="35" borderId="113" xfId="0" quotePrefix="1" applyNumberFormat="1" applyFont="1" applyFill="1" applyBorder="1" applyAlignment="1">
      <alignment horizontal="center" vertical="center"/>
    </xf>
    <xf numFmtId="10" fontId="10" fillId="35" borderId="113" xfId="21" applyNumberFormat="1" applyFont="1" applyFill="1" applyBorder="1" applyAlignment="1">
      <alignment horizontal="center" vertical="center"/>
    </xf>
    <xf numFmtId="179" fontId="10" fillId="35" borderId="113" xfId="0" applyNumberFormat="1" applyFont="1" applyFill="1" applyBorder="1" applyAlignment="1">
      <alignment horizontal="center" vertical="center"/>
    </xf>
    <xf numFmtId="179" fontId="10" fillId="35" borderId="114" xfId="0" applyNumberFormat="1" applyFont="1" applyFill="1" applyBorder="1" applyAlignment="1">
      <alignment horizontal="center" vertical="center"/>
    </xf>
    <xf numFmtId="1" fontId="10" fillId="35" borderId="115" xfId="21" applyNumberFormat="1" applyFont="1" applyFill="1" applyBorder="1" applyAlignment="1">
      <alignment horizontal="center" vertical="center"/>
    </xf>
    <xf numFmtId="1" fontId="10" fillId="35" borderId="113" xfId="21" applyNumberFormat="1" applyFont="1" applyFill="1" applyBorder="1" applyAlignment="1">
      <alignment horizontal="center" vertical="center"/>
    </xf>
    <xf numFmtId="179" fontId="10" fillId="35" borderId="1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2" fillId="36" borderId="63" xfId="0" applyFont="1" applyFill="1" applyBorder="1" applyAlignment="1">
      <alignment horizontal="center" vertical="center" wrapText="1"/>
    </xf>
    <xf numFmtId="0" fontId="72" fillId="36" borderId="117" xfId="0" applyFont="1" applyFill="1" applyBorder="1" applyAlignment="1">
      <alignment horizontal="center" vertical="center" wrapText="1"/>
    </xf>
    <xf numFmtId="1" fontId="38" fillId="35" borderId="58" xfId="0" applyNumberFormat="1" applyFont="1" applyFill="1" applyBorder="1" applyAlignment="1">
      <alignment horizontal="center" vertical="center"/>
    </xf>
    <xf numFmtId="1" fontId="38" fillId="35" borderId="59" xfId="0" applyNumberFormat="1" applyFont="1" applyFill="1" applyBorder="1" applyAlignment="1">
      <alignment horizontal="center" vertical="center"/>
    </xf>
    <xf numFmtId="1" fontId="38" fillId="35" borderId="60" xfId="0" applyNumberFormat="1" applyFont="1" applyFill="1" applyBorder="1" applyAlignment="1">
      <alignment horizontal="center" vertical="center"/>
    </xf>
    <xf numFmtId="1" fontId="87" fillId="35" borderId="61" xfId="0" applyNumberFormat="1" applyFont="1" applyFill="1" applyBorder="1" applyAlignment="1">
      <alignment horizontal="center" vertical="center"/>
    </xf>
    <xf numFmtId="0" fontId="104" fillId="35" borderId="30" xfId="0" applyFont="1" applyFill="1" applyBorder="1" applyAlignment="1">
      <alignment horizontal="center" vertical="center"/>
    </xf>
    <xf numFmtId="0" fontId="104" fillId="35" borderId="29" xfId="0" applyFont="1" applyFill="1" applyBorder="1" applyAlignment="1">
      <alignment horizontal="center" vertical="center"/>
    </xf>
    <xf numFmtId="0" fontId="104" fillId="35" borderId="33" xfId="0" applyFont="1" applyFill="1" applyBorder="1" applyAlignment="1">
      <alignment horizontal="center" vertical="center"/>
    </xf>
    <xf numFmtId="0" fontId="42" fillId="35" borderId="35" xfId="0" applyFont="1" applyFill="1" applyBorder="1" applyAlignment="1">
      <alignment horizontal="center" vertical="center"/>
    </xf>
    <xf numFmtId="0" fontId="77" fillId="0" borderId="56" xfId="0" applyFont="1" applyBorder="1" applyAlignment="1">
      <alignment vertical="center"/>
    </xf>
    <xf numFmtId="0" fontId="81" fillId="36" borderId="117" xfId="0" applyFont="1" applyFill="1" applyBorder="1" applyAlignment="1">
      <alignment horizontal="center" vertical="center" wrapText="1"/>
    </xf>
    <xf numFmtId="0" fontId="107" fillId="36" borderId="117" xfId="0" applyFont="1" applyFill="1" applyBorder="1" applyAlignment="1">
      <alignment horizontal="center" vertical="center" wrapText="1"/>
    </xf>
    <xf numFmtId="0" fontId="108" fillId="38" borderId="120" xfId="0" applyFont="1" applyFill="1" applyBorder="1" applyAlignment="1">
      <alignment horizontal="center" vertical="center" wrapText="1"/>
    </xf>
    <xf numFmtId="0" fontId="108" fillId="38" borderId="12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17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4" xfId="0" quotePrefix="1" applyNumberFormat="1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0" fontId="9" fillId="0" borderId="6" xfId="0" applyNumberFormat="1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</xf>
    <xf numFmtId="10" fontId="9" fillId="0" borderId="14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horizontal="center" vertical="center" wrapText="1"/>
    </xf>
    <xf numFmtId="0" fontId="109" fillId="0" borderId="65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72" fillId="36" borderId="72" xfId="0" applyFont="1" applyFill="1" applyBorder="1" applyAlignment="1">
      <alignment horizontal="center" vertical="center" wrapText="1"/>
    </xf>
    <xf numFmtId="0" fontId="72" fillId="36" borderId="73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72" fillId="36" borderId="70" xfId="0" applyFont="1" applyFill="1" applyBorder="1" applyAlignment="1">
      <alignment horizontal="center" vertical="center" wrapText="1"/>
    </xf>
    <xf numFmtId="0" fontId="72" fillId="36" borderId="71" xfId="0" applyFont="1" applyFill="1" applyBorder="1" applyAlignment="1">
      <alignment horizontal="center" vertical="center" wrapText="1"/>
    </xf>
    <xf numFmtId="0" fontId="44" fillId="2" borderId="56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0" fontId="72" fillId="36" borderId="19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0" fontId="77" fillId="0" borderId="56" xfId="0" applyFont="1" applyBorder="1" applyAlignment="1">
      <alignment horizontal="left" vertical="center"/>
    </xf>
    <xf numFmtId="0" fontId="72" fillId="36" borderId="63" xfId="0" applyFont="1" applyFill="1" applyBorder="1" applyAlignment="1">
      <alignment horizontal="center" vertical="center" wrapText="1"/>
    </xf>
    <xf numFmtId="0" fontId="72" fillId="36" borderId="7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0" fontId="42" fillId="39" borderId="20" xfId="0" applyFont="1" applyFill="1" applyBorder="1" applyAlignment="1">
      <alignment horizontal="center" vertical="center" wrapText="1"/>
    </xf>
    <xf numFmtId="0" fontId="42" fillId="39" borderId="54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42" fillId="39" borderId="63" xfId="0" applyNumberFormat="1" applyFont="1" applyFill="1" applyBorder="1" applyAlignment="1">
      <alignment horizontal="center" vertical="center"/>
    </xf>
    <xf numFmtId="0" fontId="42" fillId="39" borderId="29" xfId="0" applyNumberFormat="1" applyFont="1" applyFill="1" applyBorder="1" applyAlignment="1">
      <alignment horizontal="center" vertical="center"/>
    </xf>
    <xf numFmtId="0" fontId="42" fillId="39" borderId="74" xfId="0" applyNumberFormat="1" applyFont="1" applyFill="1" applyBorder="1" applyAlignment="1">
      <alignment horizontal="center" vertical="center"/>
    </xf>
    <xf numFmtId="0" fontId="42" fillId="39" borderId="19" xfId="0" applyFont="1" applyFill="1" applyBorder="1" applyAlignment="1">
      <alignment horizontal="center" vertical="center" wrapText="1"/>
    </xf>
    <xf numFmtId="0" fontId="42" fillId="39" borderId="21" xfId="0" applyFont="1" applyFill="1" applyBorder="1" applyAlignment="1">
      <alignment horizontal="center" vertical="center" wrapText="1"/>
    </xf>
    <xf numFmtId="0" fontId="42" fillId="39" borderId="22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right"/>
    </xf>
    <xf numFmtId="0" fontId="85" fillId="0" borderId="0" xfId="0" applyFont="1" applyBorder="1" applyAlignment="1">
      <alignment horizontal="left" vertical="center"/>
    </xf>
    <xf numFmtId="0" fontId="106" fillId="38" borderId="118" xfId="0" applyFont="1" applyFill="1" applyBorder="1" applyAlignment="1">
      <alignment horizontal="center" vertical="center" wrapText="1"/>
    </xf>
    <xf numFmtId="0" fontId="106" fillId="38" borderId="119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106" fillId="38" borderId="122" xfId="0" applyFont="1" applyFill="1" applyBorder="1" applyAlignment="1">
      <alignment horizontal="center" vertical="center" wrapText="1"/>
    </xf>
    <xf numFmtId="0" fontId="106" fillId="38" borderId="12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182" fontId="75" fillId="0" borderId="0" xfId="0" applyNumberFormat="1" applyFont="1" applyFill="1" applyAlignment="1">
      <alignment horizontal="center" vertical="center"/>
    </xf>
    <xf numFmtId="182" fontId="75" fillId="0" borderId="0" xfId="0" applyNumberFormat="1" applyFont="1" applyFill="1" applyAlignment="1">
      <alignment vertical="center"/>
    </xf>
    <xf numFmtId="1" fontId="75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10" fontId="75" fillId="0" borderId="0" xfId="21" applyNumberFormat="1" applyFont="1" applyFill="1" applyAlignment="1">
      <alignment horizontal="center" vertical="center"/>
    </xf>
    <xf numFmtId="1" fontId="75" fillId="0" borderId="0" xfId="21" applyNumberFormat="1" applyFont="1" applyFill="1" applyAlignment="1">
      <alignment horizontal="center" vertical="center"/>
    </xf>
    <xf numFmtId="2" fontId="74" fillId="0" borderId="0" xfId="0" applyNumberFormat="1" applyFont="1" applyFill="1" applyAlignment="1">
      <alignment vertical="center"/>
    </xf>
  </cellXfs>
  <cellStyles count="118">
    <cellStyle name="?鹎%U龡&amp;H?_x0008_e_x0005_9_x0006__x0007__x0001__x0001_" xfId="1"/>
    <cellStyle name="?鹎%U龡&amp;H?_x0008_e_x0005_9_x0006__x0007__x0001__x0001_ 2" xfId="59"/>
    <cellStyle name="0,0_x000d__x000a_NA_x000d__x000a_" xfId="2"/>
    <cellStyle name="0,0_x000d__x000a_NA_x000d__x000a_ 2" xfId="60"/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20% - 着色 1" xfId="91" builtinId="30" customBuiltin="1"/>
    <cellStyle name="20% - 着色 2" xfId="95" builtinId="34" customBuiltin="1"/>
    <cellStyle name="20% - 着色 3" xfId="99" builtinId="38" customBuiltin="1"/>
    <cellStyle name="20% - 着色 4" xfId="103" builtinId="42" customBuiltin="1"/>
    <cellStyle name="20% - 着色 5" xfId="107" builtinId="46" customBuiltin="1"/>
    <cellStyle name="20% - 着色 6" xfId="111" builtinId="50" customBuiltin="1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40% - 着色 1" xfId="92" builtinId="31" customBuiltin="1"/>
    <cellStyle name="40% - 着色 2" xfId="96" builtinId="35" customBuiltin="1"/>
    <cellStyle name="40% - 着色 3" xfId="100" builtinId="39" customBuiltin="1"/>
    <cellStyle name="40% - 着色 4" xfId="104" builtinId="43" customBuiltin="1"/>
    <cellStyle name="40% - 着色 5" xfId="108" builtinId="47" customBuiltin="1"/>
    <cellStyle name="40% - 着色 6" xfId="112" builtinId="51" customBuiltin="1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60% - 着色 1" xfId="93" builtinId="32" customBuiltin="1"/>
    <cellStyle name="60% - 着色 2" xfId="97" builtinId="36" customBuiltin="1"/>
    <cellStyle name="60% - 着色 3" xfId="101" builtinId="40" customBuiltin="1"/>
    <cellStyle name="60% - 着色 4" xfId="105" builtinId="44" customBuiltin="1"/>
    <cellStyle name="60% - 着色 5" xfId="109" builtinId="48" customBuiltin="1"/>
    <cellStyle name="60% - 着色 6" xfId="113" builtinId="52" customBuiltin="1"/>
    <cellStyle name="百分比" xfId="21" builtinId="5"/>
    <cellStyle name="百分比 2" xfId="22"/>
    <cellStyle name="百分比 2 2" xfId="52"/>
    <cellStyle name="百分比 2 3" xfId="51"/>
    <cellStyle name="百分比 3" xfId="49"/>
    <cellStyle name="百分比 3 2" xfId="61"/>
    <cellStyle name="百分比 4" xfId="64"/>
    <cellStyle name="百分比 5" xfId="67"/>
    <cellStyle name="百分比 6" xfId="66"/>
    <cellStyle name="百分比 6 2" xfId="69"/>
    <cellStyle name="百分比 6 2 2" xfId="73"/>
    <cellStyle name="百分比 6 3" xfId="71"/>
    <cellStyle name="百分比 7" xfId="115"/>
    <cellStyle name="标题" xfId="74" builtinId="15" customBuiltin="1"/>
    <cellStyle name="标题 1" xfId="75" builtinId="16" customBuiltin="1"/>
    <cellStyle name="标题 1 2" xfId="23"/>
    <cellStyle name="标题 2" xfId="76" builtinId="17" customBuiltin="1"/>
    <cellStyle name="标题 2 2" xfId="24"/>
    <cellStyle name="标题 3" xfId="77" builtinId="18" customBuiltin="1"/>
    <cellStyle name="标题 3 2" xfId="25"/>
    <cellStyle name="标题 4" xfId="78" builtinId="19" customBuiltin="1"/>
    <cellStyle name="标题 4 2" xfId="26"/>
    <cellStyle name="标题 5" xfId="27"/>
    <cellStyle name="差" xfId="80" builtinId="27" customBuiltin="1"/>
    <cellStyle name="差 2" xfId="28"/>
    <cellStyle name="常规" xfId="0" builtinId="0"/>
    <cellStyle name="常规 10" xfId="62"/>
    <cellStyle name="常规 10 2" xfId="68"/>
    <cellStyle name="常规 10 2 2" xfId="72"/>
    <cellStyle name="常规 10 3" xfId="70"/>
    <cellStyle name="常规 11" xfId="114"/>
    <cellStyle name="常规 2" xfId="29"/>
    <cellStyle name="常规 2 2" xfId="116"/>
    <cellStyle name="常规 3" xfId="30"/>
    <cellStyle name="常规 3 2" xfId="54"/>
    <cellStyle name="常规 3 3" xfId="53"/>
    <cellStyle name="常规 4" xfId="48"/>
    <cellStyle name="常规 4 2" xfId="56"/>
    <cellStyle name="常规 4 3" xfId="55"/>
    <cellStyle name="常规 5" xfId="57"/>
    <cellStyle name="常规 6" xfId="50"/>
    <cellStyle name="常规 7" xfId="58"/>
    <cellStyle name="常规 8" xfId="63"/>
    <cellStyle name="常规 9" xfId="65"/>
    <cellStyle name="好" xfId="79" builtinId="26" customBuiltin="1"/>
    <cellStyle name="好 2" xfId="31"/>
    <cellStyle name="汇总" xfId="89" builtinId="25" customBuiltin="1"/>
    <cellStyle name="汇总 2" xfId="32"/>
    <cellStyle name="计算" xfId="84" builtinId="22" customBuiltin="1"/>
    <cellStyle name="计算 2" xfId="33"/>
    <cellStyle name="检查单元格" xfId="86" builtinId="23" customBuiltin="1"/>
    <cellStyle name="检查单元格 2" xfId="34"/>
    <cellStyle name="解释性文本" xfId="88" builtinId="53" customBuiltin="1"/>
    <cellStyle name="解释性文本 2" xfId="35"/>
    <cellStyle name="警告文本" xfId="87" builtinId="11" customBuiltin="1"/>
    <cellStyle name="警告文本 2" xfId="36"/>
    <cellStyle name="链接单元格" xfId="85" builtinId="24" customBuiltin="1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" xfId="81" builtinId="28" customBuiltin="1"/>
    <cellStyle name="适中 2" xfId="44"/>
    <cellStyle name="输出" xfId="83" builtinId="21" customBuiltin="1"/>
    <cellStyle name="输出 2" xfId="45"/>
    <cellStyle name="输入" xfId="82" builtinId="20" customBuiltin="1"/>
    <cellStyle name="输入 2" xfId="46"/>
    <cellStyle name="着色 1" xfId="90" builtinId="29" customBuiltin="1"/>
    <cellStyle name="着色 2" xfId="94" builtinId="33" customBuiltin="1"/>
    <cellStyle name="着色 3" xfId="98" builtinId="37" customBuiltin="1"/>
    <cellStyle name="着色 4" xfId="102" builtinId="41" customBuiltin="1"/>
    <cellStyle name="着色 5" xfId="106" builtinId="45" customBuiltin="1"/>
    <cellStyle name="着色 6" xfId="110" builtinId="49" customBuiltin="1"/>
    <cellStyle name="注释 2" xfId="47"/>
    <cellStyle name="注释 3" xfId="117"/>
  </cellStyles>
  <dxfs count="0"/>
  <tableStyles count="0" defaultTableStyle="TableStyleMedium9" defaultPivotStyle="PivotStyleLight16"/>
  <colors>
    <mruColors>
      <color rgb="FFFEF23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zh-CN" sz="1200" b="0"/>
              <a:t>         陕西省</a:t>
            </a:r>
            <a:r>
              <a:rPr lang="en-US" sz="1200" b="0"/>
              <a:t>2018</a:t>
            </a:r>
            <a:r>
              <a:rPr lang="zh-CN" sz="1200" b="0"/>
              <a:t>年</a:t>
            </a:r>
            <a:r>
              <a:rPr lang="en-US" altLang="zh-CN" sz="1200" b="0"/>
              <a:t>8</a:t>
            </a:r>
            <a:r>
              <a:rPr lang="zh-CN" altLang="en-US" sz="1200" b="0"/>
              <a:t>月</a:t>
            </a:r>
            <a:r>
              <a:rPr lang="zh-CN" sz="1200" b="0"/>
              <a:t>财产险、人身险累计保费收入及赔付支出对比图 </a:t>
            </a:r>
          </a:p>
        </c:rich>
      </c:tx>
      <c:layout>
        <c:manualLayout>
          <c:xMode val="edge"/>
          <c:yMode val="edge"/>
          <c:x val="0.14172095997986936"/>
          <c:y val="2.38805397367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5314787701318"/>
          <c:y val="0.14457831325301204"/>
          <c:w val="0.84650693860643056"/>
          <c:h val="0.78293754211091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综合!$M$23</c:f>
              <c:strCache>
                <c:ptCount val="1"/>
                <c:pt idx="0">
                  <c:v>保费收入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综合!$L$24:$L$25</c:f>
              <c:strCache>
                <c:ptCount val="2"/>
                <c:pt idx="0">
                  <c:v>财产险</c:v>
                </c:pt>
                <c:pt idx="1">
                  <c:v>人身险</c:v>
                </c:pt>
              </c:strCache>
            </c:strRef>
          </c:cat>
          <c:val>
            <c:numRef>
              <c:f>综合!$M$24:$M$25</c:f>
              <c:numCache>
                <c:formatCode>0</c:formatCode>
                <c:ptCount val="2"/>
                <c:pt idx="0">
                  <c:v>1627047.1163999992</c:v>
                </c:pt>
                <c:pt idx="1">
                  <c:v>5334714.8887360003</c:v>
                </c:pt>
              </c:numCache>
            </c:numRef>
          </c:val>
        </c:ser>
        <c:ser>
          <c:idx val="1"/>
          <c:order val="1"/>
          <c:tx>
            <c:strRef>
              <c:f>综合!$N$23</c:f>
              <c:strCache>
                <c:ptCount val="1"/>
                <c:pt idx="0">
                  <c:v>赔付支出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综合!$L$24:$L$25</c:f>
              <c:strCache>
                <c:ptCount val="2"/>
                <c:pt idx="0">
                  <c:v>财产险</c:v>
                </c:pt>
                <c:pt idx="1">
                  <c:v>人身险</c:v>
                </c:pt>
              </c:strCache>
            </c:strRef>
          </c:cat>
          <c:val>
            <c:numRef>
              <c:f>综合!$N$24:$N$25</c:f>
              <c:numCache>
                <c:formatCode>0</c:formatCode>
                <c:ptCount val="2"/>
                <c:pt idx="0">
                  <c:v>783653.96900000004</c:v>
                </c:pt>
                <c:pt idx="1">
                  <c:v>1009402.0533860001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316416"/>
        <c:axId val="349316024"/>
      </c:barChart>
      <c:catAx>
        <c:axId val="34931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49316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316024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49316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52716571538901"/>
          <c:y val="0.19249479216651522"/>
          <c:w val="9.0967563039744501E-2"/>
          <c:h val="0.129647109299581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陕西省</a:t>
            </a:r>
            <a:r>
              <a:rPr lang="en-US" altLang="zh-CN" sz="1200" b="0" i="0" u="none" strike="noStrike" baseline="0">
                <a:solidFill>
                  <a:srgbClr val="000000"/>
                </a:solidFill>
                <a:ea typeface="方正粗倩_GBK"/>
              </a:rPr>
              <a:t>2018</a:t>
            </a:r>
            <a:r>
              <a:rPr lang="zh-CN" altLang="en-US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年</a:t>
            </a:r>
            <a:r>
              <a:rPr lang="en-US" altLang="zh-CN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8</a:t>
            </a:r>
            <a:r>
              <a:rPr lang="zh-CN" altLang="en-US" sz="1200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月累计保费收入对比图 </a:t>
            </a:r>
          </a:p>
        </c:rich>
      </c:tx>
      <c:layout>
        <c:manualLayout>
          <c:xMode val="edge"/>
          <c:yMode val="edge"/>
          <c:x val="0.43112132580286106"/>
          <c:y val="1.0908754052802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9833736182843"/>
          <c:y val="9.4650679124234929E-2"/>
          <c:w val="0.79627275751873994"/>
          <c:h val="0.63241082764536249"/>
        </c:manualLayout>
      </c:layout>
      <c:lineChart>
        <c:grouping val="standard"/>
        <c:varyColors val="0"/>
        <c:ser>
          <c:idx val="0"/>
          <c:order val="0"/>
          <c:tx>
            <c:strRef>
              <c:f>综合!$L$12</c:f>
              <c:strCache>
                <c:ptCount val="1"/>
                <c:pt idx="0">
                  <c:v>整体保费收入</c:v>
                </c:pt>
              </c:strCache>
            </c:strRef>
          </c:tx>
          <c:marker>
            <c:symbol val="circle"/>
            <c:size val="9"/>
          </c:marker>
          <c:cat>
            <c:strRef>
              <c:f>综合!$M$11:$T$11</c:f>
              <c:strCache>
                <c:ptCount val="8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</c:strCache>
            </c:strRef>
          </c:cat>
          <c:val>
            <c:numRef>
              <c:f>综合!$M$12:$T$12</c:f>
              <c:numCache>
                <c:formatCode>0;[Red]0</c:formatCode>
                <c:ptCount val="8"/>
                <c:pt idx="0">
                  <c:v>2003261.3958999997</c:v>
                </c:pt>
                <c:pt idx="1">
                  <c:v>2638132.6719</c:v>
                </c:pt>
                <c:pt idx="2">
                  <c:v>3767753.3330489998</c:v>
                </c:pt>
                <c:pt idx="3">
                  <c:v>4314101.9725469993</c:v>
                </c:pt>
                <c:pt idx="4">
                  <c:v>4927376.2416590005</c:v>
                </c:pt>
                <c:pt idx="5">
                  <c:v>5720985.4037510008</c:v>
                </c:pt>
                <c:pt idx="6">
                  <c:v>6286345.6772440001</c:v>
                </c:pt>
                <c:pt idx="7">
                  <c:v>6961762.005136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综合!$L$13</c:f>
              <c:strCache>
                <c:ptCount val="1"/>
                <c:pt idx="0">
                  <c:v>财产险公司保费收入</c:v>
                </c:pt>
              </c:strCache>
            </c:strRef>
          </c:tx>
          <c:cat>
            <c:strRef>
              <c:f>综合!$M$11:$T$11</c:f>
              <c:strCache>
                <c:ptCount val="8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</c:strCache>
            </c:strRef>
          </c:cat>
          <c:val>
            <c:numRef>
              <c:f>综合!$M$13:$T$13</c:f>
              <c:numCache>
                <c:formatCode>0</c:formatCode>
                <c:ptCount val="8"/>
                <c:pt idx="0" formatCode="0;[Red]0">
                  <c:v>290720.62270000018</c:v>
                </c:pt>
                <c:pt idx="1">
                  <c:v>431309.93360000005</c:v>
                </c:pt>
                <c:pt idx="2" formatCode="0;[Red]0">
                  <c:v>645345.33130000031</c:v>
                </c:pt>
                <c:pt idx="3">
                  <c:v>843462.59974900016</c:v>
                </c:pt>
                <c:pt idx="4" formatCode="0;[Red]0">
                  <c:v>1036250.1121960002</c:v>
                </c:pt>
                <c:pt idx="5">
                  <c:v>1240078.4253900005</c:v>
                </c:pt>
                <c:pt idx="6" formatCode="0;[Red]0">
                  <c:v>1428187.3656999993</c:v>
                </c:pt>
                <c:pt idx="7" formatCode="0;[Red]0">
                  <c:v>1627047.1163999992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综合!$L$14</c:f>
              <c:strCache>
                <c:ptCount val="1"/>
                <c:pt idx="0">
                  <c:v>人身险公司保费收入</c:v>
                </c:pt>
              </c:strCache>
            </c:strRef>
          </c:tx>
          <c:cat>
            <c:strRef>
              <c:f>综合!$M$11:$T$11</c:f>
              <c:strCache>
                <c:ptCount val="8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</c:strCache>
            </c:strRef>
          </c:cat>
          <c:val>
            <c:numRef>
              <c:f>综合!$M$14:$T$14</c:f>
              <c:numCache>
                <c:formatCode>0</c:formatCode>
                <c:ptCount val="8"/>
                <c:pt idx="0" formatCode="0;[Red]0">
                  <c:v>1712540.7731999995</c:v>
                </c:pt>
                <c:pt idx="1">
                  <c:v>2206822.7382999999</c:v>
                </c:pt>
                <c:pt idx="2" formatCode="0;[Red]0">
                  <c:v>3122408.0017489996</c:v>
                </c:pt>
                <c:pt idx="3">
                  <c:v>3470639.3727979991</c:v>
                </c:pt>
                <c:pt idx="4" formatCode="0;[Red]0">
                  <c:v>3891126.1294630007</c:v>
                </c:pt>
                <c:pt idx="5">
                  <c:v>4480906.9783610003</c:v>
                </c:pt>
                <c:pt idx="6" formatCode="0;[Red]0">
                  <c:v>4858158.3115440011</c:v>
                </c:pt>
                <c:pt idx="7" formatCode="0;[Red]0">
                  <c:v>5334714.8887360003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16808"/>
        <c:axId val="392157528"/>
      </c:lineChart>
      <c:catAx>
        <c:axId val="34931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9215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57528"/>
        <c:scaling>
          <c:orientation val="minMax"/>
        </c:scaling>
        <c:delete val="0"/>
        <c:axPos val="l"/>
        <c:numFmt formatCode="0;[Red]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49316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zh-CN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22972</xdr:colOff>
      <xdr:row>26</xdr:row>
      <xdr:rowOff>76760</xdr:rowOff>
    </xdr:from>
    <xdr:to>
      <xdr:col>9</xdr:col>
      <xdr:colOff>526676</xdr:colOff>
      <xdr:row>46</xdr:row>
      <xdr:rowOff>33618</xdr:rowOff>
    </xdr:to>
    <xdr:grpSp>
      <xdr:nvGrpSpPr>
        <xdr:cNvPr id="19354654" name="组合 3"/>
        <xdr:cNvGrpSpPr>
          <a:grpSpLocks/>
        </xdr:cNvGrpSpPr>
      </xdr:nvGrpSpPr>
      <xdr:grpSpPr bwMode="auto">
        <a:xfrm>
          <a:off x="22972" y="5421966"/>
          <a:ext cx="7955616" cy="3542740"/>
          <a:chOff x="140166" y="5254439"/>
          <a:chExt cx="6511178" cy="3132044"/>
        </a:xfrm>
      </xdr:grpSpPr>
      <xdr:graphicFrame macro="">
        <xdr:nvGraphicFramePr>
          <xdr:cNvPr id="19354662" name="Chart 2"/>
          <xdr:cNvGraphicFramePr>
            <a:graphicFrameLocks/>
          </xdr:cNvGraphicFramePr>
        </xdr:nvGraphicFramePr>
        <xdr:xfrm>
          <a:off x="140166" y="5254439"/>
          <a:ext cx="6511178" cy="31320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5788485" y="5551661"/>
            <a:ext cx="634601" cy="194235"/>
          </a:xfrm>
          <a:prstGeom prst="rect">
            <a:avLst/>
          </a:prstGeom>
        </xdr:spPr>
        <xdr:txBody>
          <a:bodyPr vertOverflow="clip" horzOverflow="clip" wrap="square" rtlCol="0" anchor="t"/>
          <a:lstStyle/>
          <a:p>
            <a:r>
              <a:rPr lang="zh-CN" alt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单位：万元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76200</xdr:rowOff>
    </xdr:from>
    <xdr:to>
      <xdr:col>9</xdr:col>
      <xdr:colOff>704850</xdr:colOff>
      <xdr:row>26</xdr:row>
      <xdr:rowOff>38100</xdr:rowOff>
    </xdr:to>
    <xdr:grpSp>
      <xdr:nvGrpSpPr>
        <xdr:cNvPr id="19354655" name="组合 2"/>
        <xdr:cNvGrpSpPr>
          <a:grpSpLocks/>
        </xdr:cNvGrpSpPr>
      </xdr:nvGrpSpPr>
      <xdr:grpSpPr bwMode="auto">
        <a:xfrm>
          <a:off x="0" y="2149288"/>
          <a:ext cx="8156762" cy="3234018"/>
          <a:chOff x="9525" y="2331384"/>
          <a:chExt cx="6501653" cy="2529167"/>
        </a:xfrm>
      </xdr:grpSpPr>
      <xdr:graphicFrame macro="">
        <xdr:nvGraphicFramePr>
          <xdr:cNvPr id="19354660" name="Chart 1"/>
          <xdr:cNvGraphicFramePr>
            <a:graphicFrameLocks/>
          </xdr:cNvGraphicFramePr>
        </xdr:nvGraphicFramePr>
        <xdr:xfrm>
          <a:off x="9525" y="2331384"/>
          <a:ext cx="6501653" cy="25291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5675007" y="2397941"/>
            <a:ext cx="648459" cy="155300"/>
          </a:xfrm>
          <a:prstGeom prst="rect">
            <a:avLst/>
          </a:prstGeom>
        </xdr:spPr>
        <xdr:txBody>
          <a:bodyPr vertOverflow="clip" horzOverflow="clip" wrap="square" rtlCol="0" anchor="t"/>
          <a:lstStyle/>
          <a:p>
            <a:r>
              <a:rPr lang="zh-CN" alt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单位：万元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none" rtlCol="0"/>
      <a:lstStyle>
        <a:defPPr>
          <a:defRPr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0"/>
  </sheetPr>
  <dimension ref="A1:AC49"/>
  <sheetViews>
    <sheetView tabSelected="1" zoomScale="85" zoomScaleNormal="85" zoomScaleSheetLayoutView="70" workbookViewId="0">
      <selection activeCell="M14" sqref="M14"/>
    </sheetView>
  </sheetViews>
  <sheetFormatPr defaultRowHeight="14.25"/>
  <cols>
    <col min="1" max="1" width="9.875" style="4" customWidth="1"/>
    <col min="2" max="4" width="11" style="4" customWidth="1"/>
    <col min="5" max="5" width="11.25" style="4" customWidth="1"/>
    <col min="6" max="7" width="11.125" style="4" customWidth="1"/>
    <col min="8" max="8" width="11.75" style="4" customWidth="1"/>
    <col min="9" max="11" width="9.375" style="4" customWidth="1"/>
    <col min="12" max="12" width="10" style="4" customWidth="1"/>
    <col min="13" max="13" width="9.375" style="169" customWidth="1"/>
    <col min="14" max="14" width="10.375" style="4" customWidth="1"/>
    <col min="15" max="16" width="9.25" style="4" customWidth="1"/>
    <col min="17" max="21" width="9.375" style="4" customWidth="1"/>
    <col min="22" max="22" width="11.625" style="4" customWidth="1"/>
    <col min="23" max="23" width="11.375" style="4" customWidth="1"/>
    <col min="24" max="24" width="13.5" style="4" customWidth="1"/>
    <col min="25" max="16384" width="9" style="4"/>
  </cols>
  <sheetData>
    <row r="1" spans="1:29" s="256" customFormat="1" ht="60.75" customHeight="1">
      <c r="A1" s="290" t="s">
        <v>237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9" s="194" customFormat="1" ht="12.75" customHeight="1" thickBo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38"/>
      <c r="N2" s="257"/>
      <c r="O2" s="294" t="s">
        <v>14</v>
      </c>
      <c r="P2" s="294"/>
      <c r="Q2" s="257"/>
      <c r="R2" s="257"/>
      <c r="S2" s="257"/>
      <c r="T2" s="257"/>
      <c r="U2" s="257"/>
    </row>
    <row r="3" spans="1:29" s="194" customFormat="1" ht="14.25" customHeight="1">
      <c r="A3" s="291" t="s">
        <v>0</v>
      </c>
      <c r="B3" s="293" t="s">
        <v>1</v>
      </c>
      <c r="C3" s="288"/>
      <c r="D3" s="288"/>
      <c r="E3" s="288"/>
      <c r="F3" s="289"/>
      <c r="G3" s="293" t="s">
        <v>20</v>
      </c>
      <c r="H3" s="288"/>
      <c r="I3" s="288"/>
      <c r="J3" s="288"/>
      <c r="K3" s="289"/>
      <c r="L3" s="288" t="s">
        <v>132</v>
      </c>
      <c r="M3" s="288"/>
      <c r="N3" s="288"/>
      <c r="O3" s="288"/>
      <c r="P3" s="289"/>
      <c r="Q3" s="288" t="s">
        <v>21</v>
      </c>
      <c r="R3" s="288"/>
      <c r="S3" s="288"/>
      <c r="T3" s="288"/>
      <c r="U3" s="289"/>
    </row>
    <row r="4" spans="1:29" s="194" customFormat="1" ht="15" thickBot="1">
      <c r="A4" s="292"/>
      <c r="B4" s="258" t="s">
        <v>2</v>
      </c>
      <c r="C4" s="259" t="s">
        <v>6</v>
      </c>
      <c r="D4" s="259" t="s">
        <v>3</v>
      </c>
      <c r="E4" s="259" t="s">
        <v>4</v>
      </c>
      <c r="F4" s="260" t="s">
        <v>7</v>
      </c>
      <c r="G4" s="258" t="s">
        <v>2</v>
      </c>
      <c r="H4" s="259" t="s">
        <v>6</v>
      </c>
      <c r="I4" s="259" t="s">
        <v>3</v>
      </c>
      <c r="J4" s="259" t="s">
        <v>4</v>
      </c>
      <c r="K4" s="261" t="s">
        <v>7</v>
      </c>
      <c r="L4" s="262" t="s">
        <v>2</v>
      </c>
      <c r="M4" s="259" t="s">
        <v>6</v>
      </c>
      <c r="N4" s="259" t="s">
        <v>3</v>
      </c>
      <c r="O4" s="259" t="s">
        <v>4</v>
      </c>
      <c r="P4" s="261" t="s">
        <v>7</v>
      </c>
      <c r="Q4" s="262" t="s">
        <v>2</v>
      </c>
      <c r="R4" s="259" t="s">
        <v>6</v>
      </c>
      <c r="S4" s="259" t="s">
        <v>3</v>
      </c>
      <c r="T4" s="259" t="s">
        <v>4</v>
      </c>
      <c r="U4" s="261" t="s">
        <v>7</v>
      </c>
    </row>
    <row r="5" spans="1:29" s="194" customFormat="1">
      <c r="A5" s="263" t="s">
        <v>22</v>
      </c>
      <c r="B5" s="264">
        <v>274495776.41000003</v>
      </c>
      <c r="C5" s="265">
        <v>14</v>
      </c>
      <c r="D5" s="266">
        <v>-7.3984974496762446E-3</v>
      </c>
      <c r="E5" s="265">
        <v>14</v>
      </c>
      <c r="F5" s="266">
        <f>B7/B5</f>
        <v>2.5448895794906338E-2</v>
      </c>
      <c r="G5" s="267">
        <v>71060702.840000004</v>
      </c>
      <c r="H5" s="268">
        <v>18</v>
      </c>
      <c r="I5" s="266">
        <v>0.11238952154287474</v>
      </c>
      <c r="J5" s="268">
        <v>19</v>
      </c>
      <c r="K5" s="266">
        <f>G7/G5</f>
        <v>2.1794966389330463E-2</v>
      </c>
      <c r="L5" s="267">
        <v>158325610.65000001</v>
      </c>
      <c r="M5" s="269">
        <v>12</v>
      </c>
      <c r="N5" s="266">
        <v>-9.3494955003803226E-2</v>
      </c>
      <c r="O5" s="268">
        <v>7</v>
      </c>
      <c r="P5" s="270">
        <f>L7/L5</f>
        <v>2.8323370246859044E-2</v>
      </c>
      <c r="Q5" s="267">
        <v>45109462.93</v>
      </c>
      <c r="R5" s="268">
        <v>18</v>
      </c>
      <c r="S5" s="266">
        <v>0.18691409306652429</v>
      </c>
      <c r="T5" s="268">
        <v>26</v>
      </c>
      <c r="U5" s="270">
        <f>Q7/Q5</f>
        <v>2.1116054772767387E-2</v>
      </c>
    </row>
    <row r="6" spans="1:29" s="194" customFormat="1">
      <c r="A6" s="271" t="s">
        <v>5</v>
      </c>
      <c r="B6" s="272">
        <v>53758909.50999999</v>
      </c>
      <c r="C6" s="273">
        <v>2</v>
      </c>
      <c r="D6" s="274">
        <v>5.5592748522611535E-2</v>
      </c>
      <c r="E6" s="273">
        <v>10</v>
      </c>
      <c r="F6" s="274">
        <f>B7/B6</f>
        <v>0.12994338005871506</v>
      </c>
      <c r="G6" s="267">
        <v>15115457.169999998</v>
      </c>
      <c r="H6" s="273">
        <v>3</v>
      </c>
      <c r="I6" s="266">
        <v>9.907141177963541E-2</v>
      </c>
      <c r="J6" s="273">
        <v>7</v>
      </c>
      <c r="K6" s="274">
        <f>G7/G6</f>
        <v>0.10246237428225931</v>
      </c>
      <c r="L6" s="267">
        <v>29828309.630000003</v>
      </c>
      <c r="M6" s="273">
        <v>2</v>
      </c>
      <c r="N6" s="274">
        <v>-1.7117537270816552E-3</v>
      </c>
      <c r="O6" s="273">
        <v>6</v>
      </c>
      <c r="P6" s="275">
        <f>L7/L6</f>
        <v>0.15033754663354684</v>
      </c>
      <c r="Q6" s="267">
        <v>8815142.7100000009</v>
      </c>
      <c r="R6" s="273">
        <v>3</v>
      </c>
      <c r="S6" s="274">
        <v>0.20833038320670982</v>
      </c>
      <c r="T6" s="273">
        <v>10</v>
      </c>
      <c r="U6" s="275">
        <f>Q7/Q6</f>
        <v>0.10805654784458957</v>
      </c>
    </row>
    <row r="7" spans="1:29" s="194" customFormat="1" ht="15" thickBot="1">
      <c r="A7" s="276" t="s">
        <v>23</v>
      </c>
      <c r="B7" s="277">
        <v>6985614.4100000001</v>
      </c>
      <c r="C7" s="278" t="s">
        <v>10</v>
      </c>
      <c r="D7" s="279">
        <v>6.5002766202377549E-2</v>
      </c>
      <c r="E7" s="278" t="s">
        <v>10</v>
      </c>
      <c r="F7" s="279">
        <f>B7/B7</f>
        <v>1</v>
      </c>
      <c r="G7" s="280">
        <v>1548765.63</v>
      </c>
      <c r="H7" s="278" t="s">
        <v>10</v>
      </c>
      <c r="I7" s="279">
        <v>0.11560610255266668</v>
      </c>
      <c r="J7" s="278" t="s">
        <v>10</v>
      </c>
      <c r="K7" s="279">
        <f>G7/G7</f>
        <v>1</v>
      </c>
      <c r="L7" s="280">
        <v>4484314.8899999997</v>
      </c>
      <c r="M7" s="281" t="s">
        <v>10</v>
      </c>
      <c r="N7" s="279">
        <v>3.0457684683959707E-2</v>
      </c>
      <c r="O7" s="278" t="s">
        <v>10</v>
      </c>
      <c r="P7" s="282">
        <f>L7/L7</f>
        <v>1</v>
      </c>
      <c r="Q7" s="280">
        <v>952533.89</v>
      </c>
      <c r="R7" s="281" t="s">
        <v>10</v>
      </c>
      <c r="S7" s="279">
        <v>0.16275761870585237</v>
      </c>
      <c r="T7" s="278" t="s">
        <v>127</v>
      </c>
      <c r="U7" s="282">
        <f>Q7/Q7</f>
        <v>1</v>
      </c>
    </row>
    <row r="8" spans="1:29" s="194" customFormat="1" ht="17.25" customHeight="1">
      <c r="A8" s="287" t="s">
        <v>24</v>
      </c>
      <c r="B8" s="287"/>
      <c r="C8" s="287"/>
      <c r="D8" s="287"/>
      <c r="E8" s="287"/>
      <c r="F8" s="283"/>
      <c r="G8" s="284"/>
      <c r="H8" s="285"/>
      <c r="I8" s="283"/>
      <c r="J8" s="285"/>
      <c r="K8" s="283"/>
      <c r="L8" s="284"/>
      <c r="M8" s="286"/>
      <c r="N8" s="283"/>
      <c r="O8" s="285"/>
      <c r="P8" s="283"/>
      <c r="Q8" s="284"/>
      <c r="R8" s="286"/>
      <c r="S8" s="283"/>
      <c r="T8" s="285"/>
      <c r="U8" s="283"/>
    </row>
    <row r="9" spans="1:29" s="194" customFormat="1" ht="17.25" customHeight="1">
      <c r="A9" s="54"/>
      <c r="B9" s="55"/>
      <c r="C9" s="56"/>
      <c r="D9" s="57"/>
      <c r="E9" s="56"/>
      <c r="F9" s="57"/>
      <c r="G9" s="58"/>
      <c r="H9" s="56"/>
      <c r="I9" s="57"/>
      <c r="J9" s="56"/>
      <c r="K9" s="57"/>
      <c r="L9" s="58"/>
      <c r="M9" s="59"/>
      <c r="N9" s="57"/>
      <c r="O9" s="56"/>
      <c r="P9" s="57"/>
      <c r="Q9" s="58"/>
      <c r="R9" s="59"/>
      <c r="S9" s="57"/>
      <c r="T9" s="56"/>
      <c r="U9" s="57"/>
    </row>
    <row r="10" spans="1:29">
      <c r="I10" s="51"/>
      <c r="J10" s="51"/>
      <c r="K10" s="194"/>
      <c r="L10" s="194"/>
      <c r="M10" s="203"/>
      <c r="N10" s="194"/>
      <c r="O10" s="194"/>
      <c r="P10" s="194"/>
      <c r="Q10" s="194"/>
      <c r="R10" s="202"/>
      <c r="S10" s="194"/>
      <c r="T10" s="194"/>
      <c r="U10" s="194"/>
      <c r="V10" s="194"/>
      <c r="W10" s="194"/>
      <c r="X10" s="194"/>
      <c r="Y10" s="61"/>
      <c r="Z10" s="60"/>
      <c r="AA10" s="60"/>
      <c r="AB10" s="51"/>
      <c r="AC10" s="48"/>
    </row>
    <row r="11" spans="1:29">
      <c r="I11" s="51"/>
      <c r="J11" s="51"/>
      <c r="K11" s="194"/>
      <c r="L11" s="329"/>
      <c r="M11" s="329" t="s">
        <v>11</v>
      </c>
      <c r="N11" s="329" t="s">
        <v>133</v>
      </c>
      <c r="O11" s="329" t="s">
        <v>134</v>
      </c>
      <c r="P11" s="329" t="s">
        <v>135</v>
      </c>
      <c r="Q11" s="329" t="s">
        <v>136</v>
      </c>
      <c r="R11" s="329" t="s">
        <v>194</v>
      </c>
      <c r="S11" s="329" t="s">
        <v>218</v>
      </c>
      <c r="T11" s="329" t="s">
        <v>219</v>
      </c>
      <c r="U11" s="329" t="s">
        <v>220</v>
      </c>
      <c r="V11" s="329" t="s">
        <v>221</v>
      </c>
      <c r="W11" s="329" t="s">
        <v>222</v>
      </c>
      <c r="X11" s="329" t="s">
        <v>223</v>
      </c>
      <c r="Y11" s="194"/>
      <c r="Z11" s="194"/>
      <c r="AA11" s="60"/>
      <c r="AB11" s="51"/>
      <c r="AC11" s="48"/>
    </row>
    <row r="12" spans="1:29">
      <c r="I12" s="51"/>
      <c r="J12" s="51"/>
      <c r="K12" s="196"/>
      <c r="L12" s="329" t="s">
        <v>25</v>
      </c>
      <c r="M12" s="330">
        <f t="shared" ref="M12:T12" si="0">SUM(M13:M14)</f>
        <v>2003261.3958999997</v>
      </c>
      <c r="N12" s="330">
        <f t="shared" si="0"/>
        <v>2638132.6719</v>
      </c>
      <c r="O12" s="330">
        <f t="shared" si="0"/>
        <v>3767753.3330489998</v>
      </c>
      <c r="P12" s="330">
        <f t="shared" si="0"/>
        <v>4314101.9725469993</v>
      </c>
      <c r="Q12" s="330">
        <f t="shared" si="0"/>
        <v>4927376.2416590005</v>
      </c>
      <c r="R12" s="330">
        <f t="shared" si="0"/>
        <v>5720985.4037510008</v>
      </c>
      <c r="S12" s="330">
        <f t="shared" si="0"/>
        <v>6286345.6772440001</v>
      </c>
      <c r="T12" s="330">
        <f t="shared" si="0"/>
        <v>6961762.005136</v>
      </c>
      <c r="U12" s="330"/>
      <c r="V12" s="331"/>
      <c r="W12" s="331"/>
      <c r="X12" s="330"/>
      <c r="Y12" s="194"/>
      <c r="Z12" s="194"/>
      <c r="AA12" s="60"/>
      <c r="AB12" s="51"/>
      <c r="AC12" s="48"/>
    </row>
    <row r="13" spans="1:29">
      <c r="I13" s="51"/>
      <c r="J13" s="51"/>
      <c r="K13" s="196"/>
      <c r="L13" s="329" t="s">
        <v>26</v>
      </c>
      <c r="M13" s="330">
        <v>290720.62270000018</v>
      </c>
      <c r="N13" s="332">
        <v>431309.93360000005</v>
      </c>
      <c r="O13" s="330">
        <v>645345.33130000031</v>
      </c>
      <c r="P13" s="332">
        <v>843462.59974900016</v>
      </c>
      <c r="Q13" s="330">
        <v>1036250.1121960002</v>
      </c>
      <c r="R13" s="332">
        <v>1240078.4253900005</v>
      </c>
      <c r="S13" s="330">
        <v>1428187.3656999993</v>
      </c>
      <c r="T13" s="330">
        <v>1627047.1163999992</v>
      </c>
      <c r="U13" s="330"/>
      <c r="V13" s="331"/>
      <c r="W13" s="331"/>
      <c r="X13" s="332"/>
      <c r="Y13" s="194"/>
      <c r="Z13" s="194"/>
      <c r="AA13" s="60"/>
      <c r="AB13" s="51"/>
      <c r="AC13" s="48"/>
    </row>
    <row r="14" spans="1:29">
      <c r="I14" s="51"/>
      <c r="J14" s="51"/>
      <c r="K14" s="196"/>
      <c r="L14" s="329" t="s">
        <v>27</v>
      </c>
      <c r="M14" s="330">
        <v>1712540.7731999995</v>
      </c>
      <c r="N14" s="332">
        <v>2206822.7382999999</v>
      </c>
      <c r="O14" s="330">
        <v>3122408.0017489996</v>
      </c>
      <c r="P14" s="332">
        <v>3470639.3727979991</v>
      </c>
      <c r="Q14" s="330">
        <v>3891126.1294630007</v>
      </c>
      <c r="R14" s="332">
        <v>4480906.9783610003</v>
      </c>
      <c r="S14" s="330">
        <v>4858158.3115440011</v>
      </c>
      <c r="T14" s="330">
        <v>5334714.8887360003</v>
      </c>
      <c r="U14" s="330"/>
      <c r="V14" s="331"/>
      <c r="W14" s="331"/>
      <c r="X14" s="332"/>
      <c r="Y14" s="194"/>
      <c r="Z14" s="194"/>
      <c r="AA14" s="60"/>
      <c r="AB14" s="51"/>
      <c r="AC14" s="48"/>
    </row>
    <row r="15" spans="1:29">
      <c r="I15" s="51"/>
      <c r="J15" s="51"/>
      <c r="K15" s="194"/>
      <c r="L15" s="333"/>
      <c r="M15" s="333"/>
      <c r="N15" s="334"/>
      <c r="O15" s="333"/>
      <c r="P15" s="333"/>
      <c r="Q15" s="334"/>
      <c r="R15" s="334"/>
      <c r="S15" s="334"/>
      <c r="T15" s="334"/>
      <c r="U15" s="334"/>
      <c r="V15" s="334"/>
      <c r="W15" s="334"/>
      <c r="X15" s="335"/>
      <c r="Y15" s="194"/>
      <c r="Z15" s="194"/>
      <c r="AA15" s="60"/>
      <c r="AB15" s="51"/>
      <c r="AC15" s="48"/>
    </row>
    <row r="16" spans="1:29">
      <c r="I16" s="51"/>
      <c r="J16" s="51"/>
      <c r="K16" s="19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5"/>
      <c r="Y16" s="194"/>
      <c r="Z16" s="194"/>
      <c r="AA16" s="60"/>
      <c r="AB16" s="51"/>
      <c r="AC16" s="48"/>
    </row>
    <row r="17" spans="9:29">
      <c r="I17" s="51"/>
      <c r="J17" s="51"/>
      <c r="K17" s="19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5"/>
      <c r="Y17" s="194"/>
      <c r="Z17" s="194"/>
      <c r="AA17" s="60"/>
      <c r="AB17" s="51"/>
      <c r="AC17" s="48"/>
    </row>
    <row r="18" spans="9:29">
      <c r="I18" s="51"/>
      <c r="J18" s="51"/>
      <c r="K18" s="19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5"/>
      <c r="Y18" s="194"/>
      <c r="Z18" s="194"/>
      <c r="AA18" s="60"/>
      <c r="AB18" s="51"/>
      <c r="AC18" s="48"/>
    </row>
    <row r="19" spans="9:29">
      <c r="I19" s="51"/>
      <c r="J19" s="51"/>
      <c r="K19" s="19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5"/>
      <c r="Y19" s="194"/>
      <c r="Z19" s="194"/>
      <c r="AA19" s="60"/>
      <c r="AB19" s="51"/>
      <c r="AC19" s="48"/>
    </row>
    <row r="20" spans="9:29">
      <c r="I20" s="51"/>
      <c r="J20" s="51"/>
      <c r="K20" s="19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5"/>
      <c r="Y20" s="194"/>
      <c r="Z20" s="194"/>
      <c r="AA20" s="60"/>
      <c r="AB20" s="51"/>
      <c r="AC20" s="48"/>
    </row>
    <row r="21" spans="9:29">
      <c r="I21" s="51"/>
      <c r="J21" s="51"/>
      <c r="K21" s="194"/>
      <c r="L21" s="334"/>
      <c r="M21" s="333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5"/>
      <c r="Y21" s="194"/>
      <c r="Z21" s="194"/>
      <c r="AA21" s="60"/>
      <c r="AB21" s="51"/>
      <c r="AC21" s="48"/>
    </row>
    <row r="22" spans="9:29">
      <c r="I22" s="51"/>
      <c r="J22" s="51"/>
      <c r="K22" s="194"/>
      <c r="L22" s="335"/>
      <c r="M22" s="333"/>
      <c r="N22" s="334"/>
      <c r="O22" s="334"/>
      <c r="P22" s="334"/>
      <c r="Q22" s="334"/>
      <c r="R22" s="335"/>
      <c r="S22" s="334"/>
      <c r="T22" s="334"/>
      <c r="U22" s="334"/>
      <c r="V22" s="334"/>
      <c r="W22" s="334"/>
      <c r="X22" s="335"/>
      <c r="Y22" s="194"/>
      <c r="Z22" s="194"/>
      <c r="AA22" s="60"/>
      <c r="AB22" s="51"/>
      <c r="AC22" s="48"/>
    </row>
    <row r="23" spans="9:29">
      <c r="I23" s="51"/>
      <c r="J23" s="51"/>
      <c r="K23" s="194"/>
      <c r="L23" s="329"/>
      <c r="M23" s="329" t="s">
        <v>38</v>
      </c>
      <c r="N23" s="329" t="s">
        <v>39</v>
      </c>
      <c r="O23" s="329" t="s">
        <v>213</v>
      </c>
      <c r="P23" s="336" t="s">
        <v>214</v>
      </c>
      <c r="Q23" s="335"/>
      <c r="R23" s="335"/>
      <c r="S23" s="335"/>
      <c r="T23" s="335"/>
      <c r="U23" s="335"/>
      <c r="V23" s="335"/>
      <c r="W23" s="335"/>
      <c r="X23" s="335"/>
      <c r="Y23" s="194"/>
      <c r="Z23" s="194"/>
      <c r="AA23" s="60"/>
      <c r="AB23" s="51"/>
      <c r="AC23" s="48"/>
    </row>
    <row r="24" spans="9:29">
      <c r="I24" s="51"/>
      <c r="J24" s="51"/>
      <c r="K24" s="198"/>
      <c r="L24" s="329" t="s">
        <v>121</v>
      </c>
      <c r="M24" s="332">
        <v>1627047.1163999992</v>
      </c>
      <c r="N24" s="332">
        <v>783653.96900000004</v>
      </c>
      <c r="O24" s="332">
        <v>690657.31410000019</v>
      </c>
      <c r="P24" s="336">
        <f>N24/O24-1</f>
        <v>0.13464948969835255</v>
      </c>
      <c r="Q24" s="336">
        <f>M24/M26</f>
        <v>0.23371197050396933</v>
      </c>
      <c r="R24" s="335"/>
      <c r="S24" s="335"/>
      <c r="T24" s="335"/>
      <c r="U24" s="335"/>
      <c r="V24" s="335"/>
      <c r="W24" s="335"/>
      <c r="X24" s="335"/>
      <c r="Y24" s="194"/>
      <c r="Z24" s="194"/>
      <c r="AA24" s="60"/>
      <c r="AB24" s="51"/>
      <c r="AC24" s="48"/>
    </row>
    <row r="25" spans="9:29">
      <c r="I25" s="51"/>
      <c r="J25" s="51"/>
      <c r="K25" s="194"/>
      <c r="L25" s="329" t="s">
        <v>122</v>
      </c>
      <c r="M25" s="332">
        <v>5334714.8887360003</v>
      </c>
      <c r="N25" s="332">
        <v>1009402.0533860001</v>
      </c>
      <c r="O25" s="332">
        <v>978432.77470000053</v>
      </c>
      <c r="P25" s="336">
        <f t="shared" ref="P25:P26" si="1">N25/O25-1</f>
        <v>3.1651922837003355E-2</v>
      </c>
      <c r="Q25" s="336">
        <f>M25/M26</f>
        <v>0.76628802949603059</v>
      </c>
      <c r="R25" s="335"/>
      <c r="S25" s="335"/>
      <c r="T25" s="335"/>
      <c r="U25" s="335"/>
      <c r="V25" s="335"/>
      <c r="W25" s="335"/>
      <c r="X25" s="335"/>
      <c r="Y25" s="194"/>
      <c r="Z25" s="194"/>
      <c r="AA25" s="60"/>
      <c r="AB25" s="51"/>
      <c r="AC25" s="48"/>
    </row>
    <row r="26" spans="9:29">
      <c r="I26" s="51"/>
      <c r="J26" s="51"/>
      <c r="K26" s="194"/>
      <c r="L26" s="329" t="s">
        <v>124</v>
      </c>
      <c r="M26" s="337">
        <f>SUM(M24:M25)</f>
        <v>6961762.005136</v>
      </c>
      <c r="N26" s="337">
        <f t="shared" ref="N26:O26" si="2">SUM(N24:N25)</f>
        <v>1793056.022386</v>
      </c>
      <c r="O26" s="337">
        <f t="shared" si="2"/>
        <v>1669090.0888000007</v>
      </c>
      <c r="P26" s="336">
        <f t="shared" si="1"/>
        <v>7.4271565338408507E-2</v>
      </c>
      <c r="Q26" s="335"/>
      <c r="R26" s="335"/>
      <c r="S26" s="335"/>
      <c r="T26" s="335"/>
      <c r="U26" s="335"/>
      <c r="V26" s="335"/>
      <c r="W26" s="335"/>
      <c r="X26" s="335"/>
      <c r="Y26" s="194"/>
      <c r="Z26" s="194"/>
      <c r="AA26" s="60"/>
      <c r="AB26" s="51"/>
      <c r="AC26" s="48"/>
    </row>
    <row r="27" spans="9:29">
      <c r="I27" s="51"/>
      <c r="J27" s="51"/>
      <c r="K27" s="194"/>
      <c r="L27" s="334"/>
      <c r="M27" s="333"/>
      <c r="N27" s="338"/>
      <c r="O27" s="334"/>
      <c r="P27" s="334"/>
      <c r="Q27" s="335"/>
      <c r="R27" s="335"/>
      <c r="S27" s="335"/>
      <c r="T27" s="335"/>
      <c r="U27" s="335"/>
      <c r="V27" s="335"/>
      <c r="W27" s="335"/>
      <c r="X27" s="335"/>
      <c r="Y27" s="194"/>
      <c r="Z27" s="194"/>
      <c r="AA27" s="60"/>
      <c r="AB27" s="51"/>
      <c r="AC27" s="48"/>
    </row>
    <row r="28" spans="9:29">
      <c r="I28" s="51"/>
      <c r="J28" s="51"/>
      <c r="K28" s="194"/>
      <c r="L28" s="194"/>
      <c r="M28" s="239"/>
      <c r="N28" s="194"/>
      <c r="O28" s="194"/>
      <c r="P28" s="194"/>
      <c r="Q28" s="194"/>
      <c r="R28" s="197"/>
      <c r="S28" s="195"/>
      <c r="T28" s="195"/>
      <c r="U28" s="195"/>
      <c r="V28" s="195"/>
      <c r="W28" s="195"/>
      <c r="X28" s="195"/>
      <c r="Y28" s="194"/>
      <c r="Z28" s="194"/>
      <c r="AA28" s="60"/>
      <c r="AB28" s="51"/>
      <c r="AC28" s="48"/>
    </row>
    <row r="29" spans="9:29">
      <c r="I29" s="51"/>
      <c r="J29" s="51"/>
      <c r="K29" s="194"/>
      <c r="L29" s="194"/>
      <c r="M29" s="239"/>
      <c r="N29" s="194"/>
      <c r="O29" s="194"/>
      <c r="P29" s="194"/>
      <c r="Q29" s="194"/>
      <c r="R29" s="195"/>
      <c r="S29" s="195"/>
      <c r="T29" s="195"/>
      <c r="U29" s="195"/>
      <c r="V29" s="195"/>
      <c r="W29" s="195"/>
      <c r="X29" s="195"/>
      <c r="Y29" s="194"/>
      <c r="Z29" s="194"/>
      <c r="AA29" s="60"/>
      <c r="AB29" s="51"/>
      <c r="AC29" s="48"/>
    </row>
    <row r="30" spans="9:29">
      <c r="I30" s="51"/>
      <c r="J30" s="51"/>
      <c r="K30" s="194"/>
      <c r="L30" s="225"/>
      <c r="M30" s="225"/>
      <c r="N30" s="225"/>
      <c r="O30" s="225"/>
      <c r="P30" s="225"/>
      <c r="Q30" s="194"/>
      <c r="R30" s="195"/>
      <c r="S30" s="195"/>
      <c r="T30" s="195"/>
      <c r="U30" s="195"/>
      <c r="V30" s="195"/>
      <c r="W30" s="195"/>
      <c r="X30" s="195"/>
      <c r="Y30" s="194"/>
      <c r="Z30" s="194"/>
      <c r="AA30" s="60"/>
      <c r="AB30" s="51"/>
      <c r="AC30" s="48"/>
    </row>
    <row r="31" spans="9:29">
      <c r="I31" s="51"/>
      <c r="J31" s="51"/>
      <c r="K31" s="194"/>
      <c r="L31" s="225"/>
      <c r="M31" s="225"/>
      <c r="N31" s="225"/>
      <c r="O31" s="225"/>
      <c r="P31" s="225"/>
      <c r="R31" s="195"/>
      <c r="S31" s="177"/>
      <c r="T31" s="168"/>
      <c r="U31" s="168"/>
      <c r="V31" s="168"/>
      <c r="W31" s="62"/>
      <c r="X31" s="62"/>
      <c r="Y31" s="60"/>
      <c r="Z31" s="60"/>
      <c r="AA31" s="60"/>
      <c r="AB31" s="51"/>
      <c r="AC31" s="48"/>
    </row>
    <row r="32" spans="9:29">
      <c r="I32" s="51"/>
      <c r="J32" s="51"/>
      <c r="K32" s="194"/>
      <c r="L32" s="225"/>
      <c r="M32" s="225"/>
      <c r="N32" s="225"/>
      <c r="O32" s="225"/>
      <c r="P32" s="225"/>
      <c r="R32" s="195"/>
      <c r="S32" s="177"/>
      <c r="T32" s="168"/>
      <c r="U32" s="168"/>
      <c r="V32" s="168"/>
      <c r="W32" s="62"/>
      <c r="X32" s="62"/>
      <c r="Y32" s="51"/>
      <c r="Z32" s="51"/>
      <c r="AA32" s="51"/>
      <c r="AB32" s="51"/>
      <c r="AC32" s="48"/>
    </row>
    <row r="33" spans="1:29">
      <c r="I33" s="51"/>
      <c r="J33" s="51"/>
      <c r="K33" s="194"/>
      <c r="L33" s="225"/>
      <c r="M33" s="225"/>
      <c r="N33" s="225"/>
      <c r="O33" s="225"/>
      <c r="P33" s="225"/>
      <c r="R33" s="195"/>
      <c r="S33" s="178"/>
      <c r="T33" s="168"/>
      <c r="U33" s="168"/>
      <c r="V33" s="168"/>
      <c r="W33" s="62"/>
      <c r="X33" s="62"/>
      <c r="Y33" s="51"/>
      <c r="Z33" s="51"/>
      <c r="AA33" s="51"/>
      <c r="AB33" s="51"/>
      <c r="AC33" s="48"/>
    </row>
    <row r="34" spans="1:29">
      <c r="I34" s="51"/>
      <c r="J34" s="51"/>
      <c r="K34" s="194"/>
      <c r="L34" s="225"/>
      <c r="M34" s="225"/>
      <c r="N34" s="225"/>
      <c r="O34" s="225"/>
      <c r="P34" s="225"/>
      <c r="R34" s="194"/>
      <c r="S34" s="168"/>
      <c r="T34" s="168"/>
      <c r="U34" s="168"/>
      <c r="V34" s="168"/>
      <c r="W34" s="62"/>
      <c r="X34" s="62"/>
      <c r="Y34" s="51"/>
      <c r="Z34" s="51"/>
      <c r="AA34" s="51"/>
      <c r="AB34" s="51"/>
      <c r="AC34" s="48"/>
    </row>
    <row r="35" spans="1:29">
      <c r="I35" s="51"/>
      <c r="J35" s="51"/>
      <c r="K35" s="194"/>
      <c r="L35" s="225"/>
      <c r="M35" s="225"/>
      <c r="N35" s="237"/>
      <c r="O35" s="225"/>
      <c r="P35" s="225"/>
      <c r="R35" s="194"/>
      <c r="S35" s="168"/>
      <c r="T35" s="168"/>
      <c r="U35" s="168"/>
      <c r="V35" s="168"/>
      <c r="W35" s="62"/>
      <c r="X35" s="62"/>
      <c r="Y35" s="51"/>
      <c r="Z35" s="51"/>
      <c r="AA35" s="51"/>
      <c r="AB35" s="51"/>
      <c r="AC35" s="48"/>
    </row>
    <row r="36" spans="1:29">
      <c r="I36" s="51"/>
      <c r="J36" s="51"/>
      <c r="K36" s="167"/>
      <c r="L36" s="225"/>
      <c r="M36" s="226"/>
      <c r="N36" s="226"/>
      <c r="O36" s="226"/>
      <c r="P36" s="226"/>
      <c r="S36" s="168"/>
      <c r="T36" s="168"/>
      <c r="U36" s="168"/>
      <c r="V36" s="168"/>
      <c r="W36" s="62"/>
      <c r="X36" s="62"/>
      <c r="Y36" s="51"/>
      <c r="Z36" s="51"/>
      <c r="AA36" s="51"/>
      <c r="AB36" s="51"/>
      <c r="AC36" s="48"/>
    </row>
    <row r="37" spans="1:29">
      <c r="I37" s="51"/>
      <c r="J37" s="51"/>
      <c r="K37" s="167"/>
      <c r="L37" s="225"/>
      <c r="M37" s="226"/>
      <c r="N37" s="226"/>
      <c r="O37" s="226"/>
      <c r="P37" s="226"/>
      <c r="S37" s="168"/>
      <c r="T37" s="168"/>
      <c r="U37" s="168"/>
      <c r="V37" s="168"/>
      <c r="W37" s="62"/>
      <c r="X37" s="62"/>
      <c r="Y37" s="51"/>
      <c r="Z37" s="51"/>
      <c r="AA37" s="51"/>
      <c r="AB37" s="51"/>
      <c r="AC37" s="48"/>
    </row>
    <row r="38" spans="1:29">
      <c r="I38" s="51"/>
      <c r="J38" s="51"/>
      <c r="K38" s="51"/>
      <c r="L38" s="225"/>
      <c r="M38" s="226"/>
      <c r="N38" s="226"/>
      <c r="O38" s="226"/>
      <c r="P38" s="226"/>
      <c r="S38" s="62"/>
      <c r="T38" s="62"/>
      <c r="U38" s="62"/>
      <c r="V38" s="62"/>
      <c r="W38" s="62"/>
      <c r="X38" s="62"/>
      <c r="Y38" s="51"/>
      <c r="Z38" s="51"/>
      <c r="AA38" s="51"/>
      <c r="AB38" s="51"/>
      <c r="AC38" s="48"/>
    </row>
    <row r="39" spans="1:29">
      <c r="I39" s="51"/>
      <c r="J39" s="51"/>
      <c r="K39" s="51"/>
      <c r="R39" s="62"/>
      <c r="S39" s="62"/>
      <c r="T39" s="62"/>
      <c r="U39" s="62"/>
      <c r="V39" s="62"/>
      <c r="W39" s="62"/>
      <c r="X39" s="62"/>
      <c r="Y39" s="51"/>
      <c r="Z39" s="51"/>
      <c r="AA39" s="51"/>
      <c r="AB39" s="51"/>
      <c r="AC39" s="48"/>
    </row>
    <row r="40" spans="1:29">
      <c r="I40" s="51"/>
      <c r="J40" s="51"/>
      <c r="K40" s="51"/>
      <c r="R40" s="62"/>
      <c r="S40" s="62"/>
      <c r="T40" s="62"/>
      <c r="U40" s="62"/>
      <c r="V40" s="62"/>
      <c r="W40" s="62"/>
      <c r="X40" s="62"/>
      <c r="Y40" s="51"/>
      <c r="Z40" s="51"/>
      <c r="AA40" s="51"/>
      <c r="AB40" s="51"/>
      <c r="AC40" s="48"/>
    </row>
    <row r="41" spans="1:29">
      <c r="I41" s="51"/>
      <c r="J41" s="51"/>
      <c r="K41" s="51"/>
      <c r="R41" s="62"/>
      <c r="S41" s="62"/>
      <c r="T41" s="62"/>
      <c r="U41" s="62"/>
      <c r="V41" s="62"/>
      <c r="W41" s="62"/>
      <c r="X41" s="62"/>
      <c r="Y41" s="51"/>
      <c r="Z41" s="51"/>
      <c r="AA41" s="51"/>
      <c r="AB41" s="51"/>
      <c r="AC41" s="48"/>
    </row>
    <row r="42" spans="1:29">
      <c r="I42" s="51"/>
      <c r="J42" s="51"/>
      <c r="K42" s="51"/>
      <c r="R42" s="52"/>
      <c r="S42" s="52"/>
      <c r="T42" s="52"/>
      <c r="U42" s="52"/>
      <c r="V42" s="52"/>
      <c r="W42" s="52"/>
      <c r="X42" s="52"/>
      <c r="Y42" s="51"/>
      <c r="Z42" s="51"/>
      <c r="AA42" s="51"/>
      <c r="AB42" s="51"/>
      <c r="AC42" s="48"/>
    </row>
    <row r="43" spans="1:29">
      <c r="I43" s="51"/>
      <c r="J43" s="51"/>
      <c r="K43" s="51"/>
      <c r="R43" s="52"/>
      <c r="S43" s="52"/>
      <c r="T43" s="52"/>
      <c r="U43" s="52"/>
      <c r="V43" s="52"/>
      <c r="W43" s="52"/>
      <c r="X43" s="52"/>
      <c r="Y43" s="51"/>
      <c r="Z43" s="51"/>
      <c r="AA43" s="51"/>
      <c r="AB43" s="51"/>
      <c r="AC43" s="48"/>
    </row>
    <row r="44" spans="1:29">
      <c r="I44" s="51"/>
      <c r="J44" s="51"/>
      <c r="K44" s="51"/>
      <c r="R44" s="52"/>
      <c r="S44" s="52"/>
      <c r="T44" s="52"/>
      <c r="U44" s="52"/>
      <c r="V44" s="52"/>
      <c r="W44" s="52"/>
      <c r="X44" s="52"/>
      <c r="Y44" s="51"/>
      <c r="Z44" s="51"/>
      <c r="AA44" s="51"/>
      <c r="AB44" s="51"/>
      <c r="AC44" s="48"/>
    </row>
    <row r="45" spans="1:29">
      <c r="A45" s="5"/>
      <c r="I45" s="7"/>
      <c r="J45" s="47"/>
      <c r="K45" s="47"/>
      <c r="R45" s="53"/>
      <c r="S45" s="53"/>
      <c r="T45" s="53"/>
      <c r="U45" s="53"/>
      <c r="V45" s="53"/>
      <c r="W45" s="53"/>
      <c r="X45" s="53"/>
      <c r="Y45" s="49"/>
      <c r="Z45" s="49"/>
      <c r="AA45" s="49"/>
      <c r="AB45" s="47"/>
      <c r="AC45" s="42"/>
    </row>
    <row r="46" spans="1:29">
      <c r="A46" s="50"/>
      <c r="I46" s="7"/>
      <c r="J46" s="47"/>
      <c r="K46" s="47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7"/>
      <c r="AC46" s="42"/>
    </row>
    <row r="47" spans="1:29">
      <c r="A47" s="11"/>
      <c r="I47" s="6"/>
      <c r="J47" s="47"/>
      <c r="K47" s="47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7"/>
    </row>
    <row r="48" spans="1:29">
      <c r="J48" s="47"/>
      <c r="K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>
      <c r="A49" s="63" t="s">
        <v>195</v>
      </c>
      <c r="J49" s="47"/>
      <c r="K49" s="47"/>
      <c r="L49" s="194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</sheetData>
  <sortState ref="G113:G148">
    <sortCondition ref="G113:G148"/>
  </sortState>
  <mergeCells count="8">
    <mergeCell ref="A8:E8"/>
    <mergeCell ref="Q3:U3"/>
    <mergeCell ref="A1:U1"/>
    <mergeCell ref="A3:A4"/>
    <mergeCell ref="B3:F3"/>
    <mergeCell ref="G3:K3"/>
    <mergeCell ref="L3:P3"/>
    <mergeCell ref="O2:P2"/>
  </mergeCells>
  <phoneticPr fontId="14" type="noConversion"/>
  <pageMargins left="0.74803149606299213" right="0.74803149606299213" top="0.72" bottom="0.7" header="0.51181102362204722" footer="0.51181102362204722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showGridLines="0" zoomScale="70" zoomScaleNormal="70" workbookViewId="0">
      <selection activeCell="A30" sqref="A30:XFD30"/>
    </sheetView>
  </sheetViews>
  <sheetFormatPr defaultRowHeight="14.25"/>
  <cols>
    <col min="1" max="1" width="13.375" customWidth="1"/>
    <col min="2" max="5" width="11.25" customWidth="1"/>
    <col min="6" max="7" width="15" customWidth="1"/>
    <col min="8" max="8" width="16.5" customWidth="1"/>
    <col min="9" max="9" width="13.375" bestFit="1" customWidth="1"/>
  </cols>
  <sheetData>
    <row r="1" spans="1:10" ht="25.5" customHeight="1">
      <c r="A1" s="321" t="s">
        <v>234</v>
      </c>
      <c r="B1" s="321"/>
      <c r="C1" s="321"/>
      <c r="D1" s="321"/>
      <c r="E1" s="321"/>
      <c r="F1" s="321"/>
      <c r="G1" s="321"/>
      <c r="H1" s="321"/>
      <c r="I1" s="321"/>
    </row>
    <row r="2" spans="1:10" ht="15" thickBot="1">
      <c r="A2" s="307" t="s">
        <v>47</v>
      </c>
      <c r="B2" s="307"/>
      <c r="H2" s="307" t="s">
        <v>51</v>
      </c>
      <c r="I2" s="307"/>
    </row>
    <row r="3" spans="1:10" ht="34.5" customHeight="1" thickBot="1">
      <c r="A3" s="69" t="s">
        <v>58</v>
      </c>
      <c r="B3" s="70" t="s">
        <v>59</v>
      </c>
      <c r="C3" s="70" t="s">
        <v>60</v>
      </c>
      <c r="D3" s="70" t="s">
        <v>61</v>
      </c>
      <c r="E3" s="70" t="s">
        <v>62</v>
      </c>
      <c r="F3" s="70" t="s">
        <v>54</v>
      </c>
      <c r="G3" s="70" t="s">
        <v>55</v>
      </c>
      <c r="H3" s="70" t="s">
        <v>63</v>
      </c>
      <c r="I3" s="97" t="s">
        <v>19</v>
      </c>
    </row>
    <row r="4" spans="1:10" ht="17.25" customHeight="1">
      <c r="A4" s="68" t="s">
        <v>161</v>
      </c>
      <c r="B4" s="94">
        <v>745861.45</v>
      </c>
      <c r="C4" s="94">
        <v>439134.41000000003</v>
      </c>
      <c r="D4" s="94">
        <v>0</v>
      </c>
      <c r="E4" s="94">
        <v>0</v>
      </c>
      <c r="F4" s="95">
        <v>23535.450000000004</v>
      </c>
      <c r="G4" s="94">
        <v>89886.099999999991</v>
      </c>
      <c r="H4" s="94">
        <v>0</v>
      </c>
      <c r="I4" s="98">
        <f>SUM(B4:G4)</f>
        <v>1298417.4099999999</v>
      </c>
      <c r="J4" s="100"/>
    </row>
    <row r="5" spans="1:10" ht="17.25" customHeight="1">
      <c r="A5" s="67" t="s">
        <v>162</v>
      </c>
      <c r="B5" s="78">
        <v>118035.42509800001</v>
      </c>
      <c r="C5" s="78">
        <v>229217.53089700005</v>
      </c>
      <c r="D5" s="78">
        <v>237.92343200000002</v>
      </c>
      <c r="E5" s="78">
        <v>0</v>
      </c>
      <c r="F5" s="79">
        <v>11358.861702999999</v>
      </c>
      <c r="G5" s="78">
        <v>4119.4886830000005</v>
      </c>
      <c r="H5" s="78">
        <v>0</v>
      </c>
      <c r="I5" s="99">
        <f t="shared" ref="I5:I34" si="0">SUM(B5:G5)</f>
        <v>362969.22981300001</v>
      </c>
      <c r="J5" s="100"/>
    </row>
    <row r="6" spans="1:10" ht="17.25" customHeight="1">
      <c r="A6" s="67" t="s">
        <v>163</v>
      </c>
      <c r="B6" s="78">
        <v>144708.60102399997</v>
      </c>
      <c r="C6" s="78">
        <v>315593.28266599996</v>
      </c>
      <c r="D6" s="78">
        <v>14705.979182999999</v>
      </c>
      <c r="E6" s="78">
        <v>137.724435</v>
      </c>
      <c r="F6" s="79">
        <v>21306.843634999997</v>
      </c>
      <c r="G6" s="78">
        <v>118920.29634</v>
      </c>
      <c r="H6" s="78">
        <v>0</v>
      </c>
      <c r="I6" s="99">
        <f t="shared" si="0"/>
        <v>615372.7272829999</v>
      </c>
      <c r="J6" s="100"/>
    </row>
    <row r="7" spans="1:10" ht="17.25" customHeight="1">
      <c r="A7" s="67" t="s">
        <v>164</v>
      </c>
      <c r="B7" s="78">
        <v>37569.47</v>
      </c>
      <c r="C7" s="78">
        <v>165031.71</v>
      </c>
      <c r="D7" s="78">
        <v>1133.21</v>
      </c>
      <c r="E7" s="78">
        <v>2.1398000000000001</v>
      </c>
      <c r="F7" s="79">
        <v>1776.3</v>
      </c>
      <c r="G7" s="78">
        <v>33544.94</v>
      </c>
      <c r="H7" s="78">
        <v>0</v>
      </c>
      <c r="I7" s="99">
        <f t="shared" si="0"/>
        <v>239057.76979999998</v>
      </c>
      <c r="J7" s="100"/>
    </row>
    <row r="8" spans="1:10" ht="17.25" customHeight="1">
      <c r="A8" s="67" t="s">
        <v>165</v>
      </c>
      <c r="B8" s="78">
        <v>233243.78597999999</v>
      </c>
      <c r="C8" s="81">
        <v>150428.01242399999</v>
      </c>
      <c r="D8" s="78">
        <v>1.663327</v>
      </c>
      <c r="E8" s="78">
        <v>0</v>
      </c>
      <c r="F8" s="79">
        <v>9039.3313940000007</v>
      </c>
      <c r="G8" s="78">
        <v>10111.528849</v>
      </c>
      <c r="H8" s="78">
        <v>0</v>
      </c>
      <c r="I8" s="99">
        <f t="shared" si="0"/>
        <v>402824.32197399996</v>
      </c>
      <c r="J8" s="100"/>
    </row>
    <row r="9" spans="1:10" ht="17.25" customHeight="1">
      <c r="A9" s="67" t="s">
        <v>166</v>
      </c>
      <c r="B9" s="78">
        <v>439014.13753499999</v>
      </c>
      <c r="C9" s="78">
        <v>77042.517411000008</v>
      </c>
      <c r="D9" s="78">
        <v>98.177326000000008</v>
      </c>
      <c r="E9" s="78">
        <v>0</v>
      </c>
      <c r="F9" s="79">
        <v>2951.9056679999999</v>
      </c>
      <c r="G9" s="78">
        <v>59383.142217999994</v>
      </c>
      <c r="H9" s="78">
        <v>0</v>
      </c>
      <c r="I9" s="99">
        <f t="shared" si="0"/>
        <v>578489.88015799993</v>
      </c>
      <c r="J9" s="100"/>
    </row>
    <row r="10" spans="1:10" ht="17.25" customHeight="1">
      <c r="A10" s="67" t="s">
        <v>167</v>
      </c>
      <c r="B10" s="78">
        <v>50808.525576</v>
      </c>
      <c r="C10" s="78">
        <v>13513.13668</v>
      </c>
      <c r="D10" s="78">
        <v>215.91180400000002</v>
      </c>
      <c r="E10" s="78">
        <v>0</v>
      </c>
      <c r="F10" s="79">
        <v>1178.320747</v>
      </c>
      <c r="G10" s="78">
        <v>3531.2244129999999</v>
      </c>
      <c r="H10" s="78">
        <v>0</v>
      </c>
      <c r="I10" s="99">
        <f t="shared" si="0"/>
        <v>69247.119220000008</v>
      </c>
      <c r="J10" s="100"/>
    </row>
    <row r="11" spans="1:10" ht="17.25" customHeight="1">
      <c r="A11" s="67" t="s">
        <v>17</v>
      </c>
      <c r="B11" s="78">
        <v>0</v>
      </c>
      <c r="C11" s="78">
        <v>0</v>
      </c>
      <c r="D11" s="78">
        <v>0</v>
      </c>
      <c r="E11" s="78">
        <v>0</v>
      </c>
      <c r="F11" s="79">
        <v>8848.26</v>
      </c>
      <c r="G11" s="78">
        <v>10191.73</v>
      </c>
      <c r="H11" s="78">
        <v>222280</v>
      </c>
      <c r="I11" s="99">
        <f t="shared" si="0"/>
        <v>19039.989999999998</v>
      </c>
      <c r="J11" s="100"/>
    </row>
    <row r="12" spans="1:10" ht="17.25" customHeight="1">
      <c r="A12" s="67" t="s">
        <v>168</v>
      </c>
      <c r="B12" s="78">
        <v>31987.650001000002</v>
      </c>
      <c r="C12" s="78">
        <v>73417.11</v>
      </c>
      <c r="D12" s="78">
        <v>0.3</v>
      </c>
      <c r="E12" s="78">
        <v>0</v>
      </c>
      <c r="F12" s="79">
        <v>572.1099999999999</v>
      </c>
      <c r="G12" s="78">
        <v>3418.49</v>
      </c>
      <c r="H12" s="78">
        <v>0</v>
      </c>
      <c r="I12" s="99">
        <f t="shared" si="0"/>
        <v>109395.66000100001</v>
      </c>
      <c r="J12" s="100"/>
    </row>
    <row r="13" spans="1:10" ht="17.25" customHeight="1">
      <c r="A13" s="67" t="s">
        <v>169</v>
      </c>
      <c r="B13" s="78">
        <v>167348.45482799999</v>
      </c>
      <c r="C13" s="78">
        <v>192917.37791100002</v>
      </c>
      <c r="D13" s="78">
        <v>293.75236000000001</v>
      </c>
      <c r="E13" s="78">
        <v>0</v>
      </c>
      <c r="F13" s="79">
        <v>3875.2788819999996</v>
      </c>
      <c r="G13" s="78">
        <v>21517.481132000001</v>
      </c>
      <c r="H13" s="78">
        <v>0</v>
      </c>
      <c r="I13" s="99">
        <f t="shared" si="0"/>
        <v>385952.34511299996</v>
      </c>
      <c r="J13" s="100"/>
    </row>
    <row r="14" spans="1:10" s="65" customFormat="1" ht="17.25" customHeight="1">
      <c r="A14" s="67" t="s">
        <v>170</v>
      </c>
      <c r="B14" s="78">
        <v>8580.268524000001</v>
      </c>
      <c r="C14" s="78">
        <v>31530.192117999999</v>
      </c>
      <c r="D14" s="78">
        <v>12.243613999999999</v>
      </c>
      <c r="E14" s="78">
        <v>0</v>
      </c>
      <c r="F14" s="79">
        <v>225.97179000000003</v>
      </c>
      <c r="G14" s="78">
        <v>1286.2684919999999</v>
      </c>
      <c r="H14" s="78">
        <v>0</v>
      </c>
      <c r="I14" s="99">
        <f t="shared" si="0"/>
        <v>41634.944538000003</v>
      </c>
      <c r="J14" s="100"/>
    </row>
    <row r="15" spans="1:10" s="65" customFormat="1" ht="17.25" customHeight="1">
      <c r="A15" s="67" t="s">
        <v>171</v>
      </c>
      <c r="B15" s="78">
        <v>11236.647655000001</v>
      </c>
      <c r="C15" s="78">
        <v>17103.323397</v>
      </c>
      <c r="D15" s="78">
        <v>206.96675299999998</v>
      </c>
      <c r="E15" s="78">
        <v>0</v>
      </c>
      <c r="F15" s="79">
        <v>1194.9816069999997</v>
      </c>
      <c r="G15" s="78">
        <v>875.14798399999995</v>
      </c>
      <c r="H15" s="78">
        <v>0</v>
      </c>
      <c r="I15" s="99">
        <f t="shared" si="0"/>
        <v>30617.067396000002</v>
      </c>
      <c r="J15" s="100"/>
    </row>
    <row r="16" spans="1:10" s="65" customFormat="1" ht="17.25" customHeight="1">
      <c r="A16" s="67" t="s">
        <v>18</v>
      </c>
      <c r="B16" s="78">
        <v>5699.6743980000001</v>
      </c>
      <c r="C16" s="78">
        <v>4009.9573999999998</v>
      </c>
      <c r="D16" s="78">
        <v>115.28038599999999</v>
      </c>
      <c r="E16" s="78">
        <v>0</v>
      </c>
      <c r="F16" s="79">
        <v>1043.8007619999998</v>
      </c>
      <c r="G16" s="78">
        <v>39824.684825000004</v>
      </c>
      <c r="H16" s="78">
        <v>0</v>
      </c>
      <c r="I16" s="99">
        <f t="shared" si="0"/>
        <v>50693.397771000004</v>
      </c>
      <c r="J16" s="100"/>
    </row>
    <row r="17" spans="1:10" s="65" customFormat="1" ht="17.25" customHeight="1">
      <c r="A17" s="67" t="s">
        <v>172</v>
      </c>
      <c r="B17" s="78">
        <v>71106.25</v>
      </c>
      <c r="C17" s="78">
        <v>36920.93</v>
      </c>
      <c r="D17" s="78">
        <v>104.51892700000001</v>
      </c>
      <c r="E17" s="78">
        <v>0</v>
      </c>
      <c r="F17" s="79">
        <v>834.56413399999997</v>
      </c>
      <c r="G17" s="78">
        <v>5286.2</v>
      </c>
      <c r="H17" s="78">
        <v>0</v>
      </c>
      <c r="I17" s="99">
        <f t="shared" si="0"/>
        <v>114252.46306099999</v>
      </c>
      <c r="J17" s="100"/>
    </row>
    <row r="18" spans="1:10" s="65" customFormat="1" ht="17.25" customHeight="1">
      <c r="A18" s="67" t="s">
        <v>173</v>
      </c>
      <c r="B18" s="78">
        <v>39066.619999999995</v>
      </c>
      <c r="C18" s="78">
        <v>3446.74</v>
      </c>
      <c r="D18" s="78">
        <v>25.22</v>
      </c>
      <c r="E18" s="78">
        <v>0</v>
      </c>
      <c r="F18" s="79">
        <v>3863.7255759999998</v>
      </c>
      <c r="G18" s="78">
        <v>1525.56</v>
      </c>
      <c r="H18" s="78">
        <v>311.94</v>
      </c>
      <c r="I18" s="99">
        <f t="shared" si="0"/>
        <v>47927.865575999989</v>
      </c>
      <c r="J18" s="100"/>
    </row>
    <row r="19" spans="1:10" s="65" customFormat="1" ht="17.25" customHeight="1">
      <c r="A19" s="67" t="s">
        <v>174</v>
      </c>
      <c r="B19" s="78">
        <v>4569.1452099999997</v>
      </c>
      <c r="C19" s="79">
        <v>7502.3149179999991</v>
      </c>
      <c r="D19" s="78">
        <v>0</v>
      </c>
      <c r="E19" s="79">
        <v>0</v>
      </c>
      <c r="F19" s="79">
        <v>22.747287</v>
      </c>
      <c r="G19" s="78">
        <v>3488.2811710000001</v>
      </c>
      <c r="H19" s="78">
        <v>0</v>
      </c>
      <c r="I19" s="99">
        <f t="shared" si="0"/>
        <v>15582.488585999999</v>
      </c>
      <c r="J19" s="100"/>
    </row>
    <row r="20" spans="1:10" s="65" customFormat="1" ht="17.25" customHeight="1">
      <c r="A20" s="67" t="s">
        <v>175</v>
      </c>
      <c r="B20" s="78">
        <v>13091.63234</v>
      </c>
      <c r="C20" s="78">
        <v>42101.074779999995</v>
      </c>
      <c r="D20" s="78">
        <v>0.33781700000000003</v>
      </c>
      <c r="E20" s="78">
        <v>0.81</v>
      </c>
      <c r="F20" s="79">
        <v>227.68840799999998</v>
      </c>
      <c r="G20" s="78">
        <v>959.01009399999998</v>
      </c>
      <c r="H20" s="78">
        <v>0</v>
      </c>
      <c r="I20" s="99">
        <f t="shared" si="0"/>
        <v>56380.553438999988</v>
      </c>
      <c r="J20" s="100"/>
    </row>
    <row r="21" spans="1:10" s="65" customFormat="1" ht="17.25" customHeight="1">
      <c r="A21" s="67" t="s">
        <v>176</v>
      </c>
      <c r="B21" s="78">
        <v>25300.934635999998</v>
      </c>
      <c r="C21" s="78">
        <v>199138.14499999999</v>
      </c>
      <c r="D21" s="78">
        <v>0</v>
      </c>
      <c r="E21" s="78">
        <v>0</v>
      </c>
      <c r="F21" s="79">
        <v>204.10342200000002</v>
      </c>
      <c r="G21" s="78">
        <v>404.18762400000003</v>
      </c>
      <c r="H21" s="78">
        <v>0</v>
      </c>
      <c r="I21" s="99">
        <f t="shared" si="0"/>
        <v>225047.37068199998</v>
      </c>
      <c r="J21" s="100"/>
    </row>
    <row r="22" spans="1:10" ht="17.25" customHeight="1">
      <c r="A22" s="67" t="s">
        <v>137</v>
      </c>
      <c r="B22" s="78">
        <v>69874.35719000001</v>
      </c>
      <c r="C22" s="78">
        <v>75194.849736000004</v>
      </c>
      <c r="D22" s="78">
        <v>6.9188759999999991</v>
      </c>
      <c r="E22" s="78">
        <v>0</v>
      </c>
      <c r="F22" s="79">
        <v>1079.3563910000003</v>
      </c>
      <c r="G22" s="78">
        <v>13785.876250000001</v>
      </c>
      <c r="H22" s="78">
        <v>0</v>
      </c>
      <c r="I22" s="99">
        <f t="shared" si="0"/>
        <v>159941.35844300003</v>
      </c>
      <c r="J22" s="100"/>
    </row>
    <row r="23" spans="1:10" ht="17.25" customHeight="1">
      <c r="A23" s="67" t="s">
        <v>177</v>
      </c>
      <c r="B23" s="78">
        <v>149225.32580399999</v>
      </c>
      <c r="C23" s="78">
        <v>15507.344300000001</v>
      </c>
      <c r="D23" s="78">
        <v>45.476526</v>
      </c>
      <c r="E23" s="78">
        <v>0</v>
      </c>
      <c r="F23" s="79">
        <v>482.60482399999995</v>
      </c>
      <c r="G23" s="78">
        <v>8252.4449409999997</v>
      </c>
      <c r="H23" s="78">
        <v>0</v>
      </c>
      <c r="I23" s="99">
        <f t="shared" si="0"/>
        <v>173513.19639500001</v>
      </c>
      <c r="J23" s="100"/>
    </row>
    <row r="24" spans="1:10" ht="17.25" customHeight="1">
      <c r="A24" s="67" t="s">
        <v>178</v>
      </c>
      <c r="B24" s="78">
        <v>3603.14</v>
      </c>
      <c r="C24" s="78">
        <v>0</v>
      </c>
      <c r="D24" s="78">
        <v>0</v>
      </c>
      <c r="E24" s="78">
        <v>0</v>
      </c>
      <c r="F24" s="79">
        <v>200.84</v>
      </c>
      <c r="G24" s="78">
        <v>109.48</v>
      </c>
      <c r="H24" s="78">
        <v>0</v>
      </c>
      <c r="I24" s="99">
        <f t="shared" si="0"/>
        <v>3913.46</v>
      </c>
      <c r="J24" s="100"/>
    </row>
    <row r="25" spans="1:10" ht="17.25" customHeight="1">
      <c r="A25" s="67" t="s">
        <v>179</v>
      </c>
      <c r="B25" s="78">
        <v>84271.074512000007</v>
      </c>
      <c r="C25" s="78">
        <v>26745.420099999999</v>
      </c>
      <c r="D25" s="78">
        <v>0</v>
      </c>
      <c r="E25" s="78">
        <v>0</v>
      </c>
      <c r="F25" s="79">
        <v>525.77662999999995</v>
      </c>
      <c r="G25" s="78">
        <v>10422.263765</v>
      </c>
      <c r="H25" s="78">
        <v>0</v>
      </c>
      <c r="I25" s="99">
        <f t="shared" si="0"/>
        <v>121964.535007</v>
      </c>
      <c r="J25" s="100"/>
    </row>
    <row r="26" spans="1:10" ht="17.25" customHeight="1">
      <c r="A26" s="71" t="s">
        <v>180</v>
      </c>
      <c r="B26" s="82">
        <v>165.66</v>
      </c>
      <c r="C26" s="82">
        <v>265.74</v>
      </c>
      <c r="D26" s="82">
        <v>0</v>
      </c>
      <c r="E26" s="82">
        <v>0</v>
      </c>
      <c r="F26" s="84">
        <v>0</v>
      </c>
      <c r="G26" s="82">
        <v>0</v>
      </c>
      <c r="H26" s="82">
        <v>0</v>
      </c>
      <c r="I26" s="103">
        <f t="shared" si="0"/>
        <v>431.4</v>
      </c>
      <c r="J26" s="100"/>
    </row>
    <row r="27" spans="1:10" ht="17.25" customHeight="1">
      <c r="A27" s="71" t="s">
        <v>181</v>
      </c>
      <c r="B27" s="82">
        <v>9778.73</v>
      </c>
      <c r="C27" s="82">
        <v>23291.96</v>
      </c>
      <c r="D27" s="82">
        <v>5.15</v>
      </c>
      <c r="E27" s="82">
        <v>0</v>
      </c>
      <c r="F27" s="84">
        <v>393.26</v>
      </c>
      <c r="G27" s="82">
        <v>1916.6800000000003</v>
      </c>
      <c r="H27" s="82">
        <v>0</v>
      </c>
      <c r="I27" s="103">
        <f t="shared" si="0"/>
        <v>35385.780000000006</v>
      </c>
      <c r="J27" s="100"/>
    </row>
    <row r="28" spans="1:10" ht="17.25" customHeight="1">
      <c r="A28" s="71" t="s">
        <v>129</v>
      </c>
      <c r="B28" s="82">
        <v>85.56</v>
      </c>
      <c r="C28" s="82">
        <v>998.7</v>
      </c>
      <c r="D28" s="82">
        <v>3.09</v>
      </c>
      <c r="E28" s="82">
        <v>0</v>
      </c>
      <c r="F28" s="84">
        <v>1454.4500000000003</v>
      </c>
      <c r="G28" s="82">
        <v>7698.12</v>
      </c>
      <c r="H28" s="82">
        <v>0</v>
      </c>
      <c r="I28" s="103">
        <f t="shared" si="0"/>
        <v>10239.92</v>
      </c>
      <c r="J28" s="100"/>
    </row>
    <row r="29" spans="1:10" ht="17.25" customHeight="1">
      <c r="A29" s="71" t="s">
        <v>182</v>
      </c>
      <c r="B29" s="82">
        <v>19465.87</v>
      </c>
      <c r="C29" s="82">
        <v>8493.33</v>
      </c>
      <c r="D29" s="82">
        <v>0</v>
      </c>
      <c r="E29" s="82">
        <v>0.02</v>
      </c>
      <c r="F29" s="84">
        <v>0.28000000000000003</v>
      </c>
      <c r="G29" s="82">
        <v>268.64999999999998</v>
      </c>
      <c r="H29" s="82">
        <v>0</v>
      </c>
      <c r="I29" s="103">
        <f t="shared" si="0"/>
        <v>28228.149999999998</v>
      </c>
      <c r="J29" s="100"/>
    </row>
    <row r="30" spans="1:10" ht="17.25" customHeight="1">
      <c r="A30" s="71" t="s">
        <v>183</v>
      </c>
      <c r="B30" s="82">
        <v>28514.629999999997</v>
      </c>
      <c r="C30" s="82">
        <v>28896.359999999997</v>
      </c>
      <c r="D30" s="82">
        <v>68.679999999999993</v>
      </c>
      <c r="E30" s="83">
        <v>3.99</v>
      </c>
      <c r="F30" s="84">
        <v>148.54000000000002</v>
      </c>
      <c r="G30" s="82">
        <v>237.64</v>
      </c>
      <c r="H30" s="82">
        <v>0</v>
      </c>
      <c r="I30" s="103">
        <f t="shared" si="0"/>
        <v>57869.839999999989</v>
      </c>
      <c r="J30" s="100"/>
    </row>
    <row r="31" spans="1:10" ht="17.25" customHeight="1">
      <c r="A31" s="71" t="s">
        <v>130</v>
      </c>
      <c r="B31" s="82">
        <v>28329.649486000002</v>
      </c>
      <c r="C31" s="82">
        <v>32518.9</v>
      </c>
      <c r="D31" s="82">
        <v>0</v>
      </c>
      <c r="E31" s="83">
        <v>0</v>
      </c>
      <c r="F31" s="84">
        <v>694.20099899999991</v>
      </c>
      <c r="G31" s="82">
        <v>375.85564499999998</v>
      </c>
      <c r="H31" s="82">
        <v>0</v>
      </c>
      <c r="I31" s="103">
        <f t="shared" si="0"/>
        <v>61918.606130000007</v>
      </c>
      <c r="J31" s="100"/>
    </row>
    <row r="32" spans="1:10" ht="17.25" customHeight="1">
      <c r="A32" s="71" t="s">
        <v>185</v>
      </c>
      <c r="B32" s="82">
        <v>14145.31</v>
      </c>
      <c r="C32" s="82">
        <v>3638.51</v>
      </c>
      <c r="D32" s="82">
        <v>0</v>
      </c>
      <c r="E32" s="83">
        <v>0</v>
      </c>
      <c r="F32" s="84">
        <v>302.89</v>
      </c>
      <c r="G32" s="82">
        <v>150.49</v>
      </c>
      <c r="H32" s="82">
        <v>0</v>
      </c>
      <c r="I32" s="103">
        <f t="shared" si="0"/>
        <v>18237.2</v>
      </c>
      <c r="J32" s="100"/>
    </row>
    <row r="33" spans="1:10" ht="17.25" customHeight="1" thickBot="1">
      <c r="A33" s="191" t="s">
        <v>188</v>
      </c>
      <c r="B33" s="187">
        <v>129.45999999999998</v>
      </c>
      <c r="C33" s="187">
        <v>0</v>
      </c>
      <c r="D33" s="187">
        <v>0.6</v>
      </c>
      <c r="E33" s="188">
        <v>0</v>
      </c>
      <c r="F33" s="189">
        <v>22.4</v>
      </c>
      <c r="G33" s="187">
        <v>16.48</v>
      </c>
      <c r="H33" s="187">
        <v>0</v>
      </c>
      <c r="I33" s="190">
        <f t="shared" si="0"/>
        <v>168.93999999999997</v>
      </c>
      <c r="J33" s="100"/>
    </row>
    <row r="34" spans="1:10" ht="17.25" customHeight="1" thickTop="1" thickBot="1">
      <c r="A34" s="73" t="s">
        <v>19</v>
      </c>
      <c r="B34" s="86">
        <f>SUM(B4:B33)</f>
        <v>2554817.4397970005</v>
      </c>
      <c r="C34" s="86">
        <f t="shared" ref="C34:H34" si="1">SUM(C4:C33)</f>
        <v>2213598.8797380002</v>
      </c>
      <c r="D34" s="86">
        <f t="shared" si="1"/>
        <v>17281.400330999997</v>
      </c>
      <c r="E34" s="87">
        <f t="shared" si="1"/>
        <v>144.68423500000003</v>
      </c>
      <c r="F34" s="88">
        <f t="shared" si="1"/>
        <v>97364.843858999957</v>
      </c>
      <c r="G34" s="86">
        <f t="shared" si="1"/>
        <v>451507.74242600001</v>
      </c>
      <c r="H34" s="86">
        <f t="shared" si="1"/>
        <v>222591.94</v>
      </c>
      <c r="I34" s="104">
        <f t="shared" si="0"/>
        <v>5334714.9903859999</v>
      </c>
      <c r="J34" s="100"/>
    </row>
    <row r="35" spans="1:10">
      <c r="A35" s="142" t="s">
        <v>65</v>
      </c>
      <c r="B35" s="101"/>
      <c r="C35" s="101"/>
      <c r="D35" s="101"/>
      <c r="E35" s="101"/>
      <c r="F35" s="101"/>
      <c r="G35" s="101"/>
      <c r="H35" s="101"/>
      <c r="I35" s="255">
        <f>I34-SUM(I4:I33)</f>
        <v>0</v>
      </c>
    </row>
    <row r="36" spans="1:10">
      <c r="I36" s="255">
        <f>I34-SUM(B34:G34)</f>
        <v>0</v>
      </c>
    </row>
    <row r="37" spans="1:10">
      <c r="B37" s="102"/>
      <c r="C37" s="102"/>
      <c r="D37" s="102"/>
      <c r="E37" s="102"/>
      <c r="F37" s="102"/>
      <c r="G37" s="102"/>
      <c r="H37" s="102"/>
      <c r="I37" s="255">
        <f>I34-SUM(B4:G33)</f>
        <v>0</v>
      </c>
    </row>
  </sheetData>
  <mergeCells count="3">
    <mergeCell ref="A1:I1"/>
    <mergeCell ref="A2:B2"/>
    <mergeCell ref="H2:I2"/>
  </mergeCells>
  <phoneticPr fontId="3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showGridLines="0" zoomScale="70" zoomScaleNormal="70" workbookViewId="0">
      <selection activeCell="A31" sqref="A31:XFD31"/>
    </sheetView>
  </sheetViews>
  <sheetFormatPr defaultRowHeight="14.25"/>
  <cols>
    <col min="1" max="1" width="13.375" customWidth="1"/>
    <col min="2" max="15" width="10.25" customWidth="1"/>
    <col min="16" max="17" width="10.625" customWidth="1"/>
  </cols>
  <sheetData>
    <row r="1" spans="1:19" ht="25.5">
      <c r="A1" s="306" t="s">
        <v>235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19" ht="15" thickBot="1">
      <c r="A2" s="307" t="s">
        <v>131</v>
      </c>
      <c r="B2" s="307"/>
      <c r="C2" s="111"/>
      <c r="D2" s="307"/>
      <c r="E2" s="307"/>
      <c r="J2" s="307" t="s">
        <v>51</v>
      </c>
      <c r="K2" s="307"/>
      <c r="L2" s="307"/>
      <c r="M2" s="307"/>
    </row>
    <row r="3" spans="1:19" ht="17.25" customHeight="1">
      <c r="A3" s="308" t="s">
        <v>58</v>
      </c>
      <c r="B3" s="304" t="s">
        <v>109</v>
      </c>
      <c r="C3" s="304"/>
      <c r="D3" s="304" t="s">
        <v>110</v>
      </c>
      <c r="E3" s="304" t="s">
        <v>48</v>
      </c>
      <c r="F3" s="304" t="s">
        <v>111</v>
      </c>
      <c r="G3" s="304" t="s">
        <v>43</v>
      </c>
      <c r="H3" s="304" t="s">
        <v>112</v>
      </c>
      <c r="I3" s="304" t="s">
        <v>44</v>
      </c>
      <c r="J3" s="304" t="s">
        <v>113</v>
      </c>
      <c r="K3" s="304" t="s">
        <v>50</v>
      </c>
      <c r="L3" s="304" t="s">
        <v>114</v>
      </c>
      <c r="M3" s="304" t="s">
        <v>46</v>
      </c>
      <c r="N3" s="304" t="s">
        <v>115</v>
      </c>
      <c r="O3" s="304"/>
      <c r="P3" s="304" t="s">
        <v>46</v>
      </c>
      <c r="Q3" s="305" t="s">
        <v>50</v>
      </c>
    </row>
    <row r="4" spans="1:19" s="143" customFormat="1" ht="17.25" customHeight="1" thickBot="1">
      <c r="A4" s="309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4" t="s">
        <v>67</v>
      </c>
      <c r="N4" s="144" t="s">
        <v>66</v>
      </c>
      <c r="O4" s="144" t="s">
        <v>67</v>
      </c>
      <c r="P4" s="144" t="s">
        <v>66</v>
      </c>
      <c r="Q4" s="145" t="s">
        <v>67</v>
      </c>
    </row>
    <row r="5" spans="1:19" ht="17.25" customHeight="1">
      <c r="A5" s="68" t="s">
        <v>161</v>
      </c>
      <c r="B5" s="75">
        <v>1006685.09</v>
      </c>
      <c r="C5" s="75">
        <v>163085.43</v>
      </c>
      <c r="D5" s="75">
        <v>98510.169999999984</v>
      </c>
      <c r="E5" s="75">
        <v>82119.48000000001</v>
      </c>
      <c r="F5" s="75">
        <v>187159.02000000002</v>
      </c>
      <c r="G5" s="76">
        <v>141172.87</v>
      </c>
      <c r="H5" s="75">
        <v>0</v>
      </c>
      <c r="I5" s="75">
        <v>0</v>
      </c>
      <c r="J5" s="90">
        <v>6060.7199999999993</v>
      </c>
      <c r="K5" s="75">
        <v>241.6</v>
      </c>
      <c r="L5" s="75">
        <v>2.39</v>
      </c>
      <c r="M5" s="94">
        <v>0</v>
      </c>
      <c r="N5" s="94">
        <v>0</v>
      </c>
      <c r="O5" s="75">
        <v>0</v>
      </c>
      <c r="P5" s="90">
        <f>SUM(B5,D5,F5,H5,J5,L5,N5)</f>
        <v>1298417.3899999999</v>
      </c>
      <c r="Q5" s="77">
        <f>SUM(C5,E5,G5,I5,K5,M5,O5)</f>
        <v>386619.38</v>
      </c>
      <c r="R5" s="100"/>
      <c r="S5" s="100"/>
    </row>
    <row r="6" spans="1:19" ht="17.25" customHeight="1">
      <c r="A6" s="67" t="s">
        <v>162</v>
      </c>
      <c r="B6" s="78">
        <v>342473.160042</v>
      </c>
      <c r="C6" s="78">
        <v>27987.709301000003</v>
      </c>
      <c r="D6" s="78">
        <v>9625.7970619999996</v>
      </c>
      <c r="E6" s="78">
        <v>3132.3183300000001</v>
      </c>
      <c r="F6" s="78">
        <v>8128.8153819999998</v>
      </c>
      <c r="G6" s="79">
        <v>25507.160262000001</v>
      </c>
      <c r="H6" s="78">
        <v>0</v>
      </c>
      <c r="I6" s="78">
        <v>0</v>
      </c>
      <c r="J6" s="91">
        <v>2741.4573269999996</v>
      </c>
      <c r="K6" s="78">
        <v>25.452559999999998</v>
      </c>
      <c r="L6" s="78">
        <v>0</v>
      </c>
      <c r="M6" s="78">
        <v>0</v>
      </c>
      <c r="N6" s="78">
        <v>0</v>
      </c>
      <c r="O6" s="78">
        <v>0</v>
      </c>
      <c r="P6" s="91">
        <f t="shared" ref="P6:P35" si="0">SUM(B6,D6,F6,H6,J6,L6,N6)</f>
        <v>362969.22981300001</v>
      </c>
      <c r="Q6" s="80">
        <f t="shared" ref="Q6:Q35" si="1">SUM(C6,E6,G6,I6,K6,M6,O6)</f>
        <v>56652.640453000007</v>
      </c>
      <c r="R6" s="100"/>
      <c r="S6" s="100"/>
    </row>
    <row r="7" spans="1:19" ht="17.25" customHeight="1">
      <c r="A7" s="67" t="s">
        <v>163</v>
      </c>
      <c r="B7" s="78">
        <v>505978.24399500003</v>
      </c>
      <c r="C7" s="78">
        <v>91782.488958000002</v>
      </c>
      <c r="D7" s="78">
        <v>0</v>
      </c>
      <c r="E7" s="78">
        <v>0</v>
      </c>
      <c r="F7" s="78">
        <v>41438.226443</v>
      </c>
      <c r="G7" s="79">
        <v>0</v>
      </c>
      <c r="H7" s="78">
        <v>0</v>
      </c>
      <c r="I7" s="78">
        <v>0</v>
      </c>
      <c r="J7" s="91">
        <v>0</v>
      </c>
      <c r="K7" s="78">
        <v>0</v>
      </c>
      <c r="L7" s="78">
        <v>0</v>
      </c>
      <c r="M7" s="78">
        <v>0</v>
      </c>
      <c r="N7" s="78">
        <v>67956.256844999996</v>
      </c>
      <c r="O7" s="78">
        <v>0</v>
      </c>
      <c r="P7" s="91">
        <f t="shared" si="0"/>
        <v>615372.72728300001</v>
      </c>
      <c r="Q7" s="80">
        <f t="shared" si="1"/>
        <v>91782.488958000002</v>
      </c>
      <c r="R7" s="100"/>
      <c r="S7" s="100"/>
    </row>
    <row r="8" spans="1:19" ht="17.25" customHeight="1">
      <c r="A8" s="67" t="s">
        <v>164</v>
      </c>
      <c r="B8" s="78">
        <v>185067.04</v>
      </c>
      <c r="C8" s="78">
        <v>24241.097432000002</v>
      </c>
      <c r="D8" s="78">
        <v>60.480000000000004</v>
      </c>
      <c r="E8" s="78">
        <v>72.046081999999998</v>
      </c>
      <c r="F8" s="78">
        <v>42270.109799999998</v>
      </c>
      <c r="G8" s="79">
        <v>20666.544314999999</v>
      </c>
      <c r="H8" s="78">
        <v>0</v>
      </c>
      <c r="I8" s="78">
        <v>0</v>
      </c>
      <c r="J8" s="91">
        <v>11660.14</v>
      </c>
      <c r="K8" s="78">
        <v>614.80770399999994</v>
      </c>
      <c r="L8" s="78">
        <v>0</v>
      </c>
      <c r="M8" s="78">
        <v>0</v>
      </c>
      <c r="N8" s="78">
        <v>0</v>
      </c>
      <c r="O8" s="78">
        <v>0</v>
      </c>
      <c r="P8" s="91">
        <f t="shared" si="0"/>
        <v>239057.76980000001</v>
      </c>
      <c r="Q8" s="80">
        <f t="shared" si="1"/>
        <v>45594.495533000001</v>
      </c>
      <c r="R8" s="100"/>
      <c r="S8" s="100"/>
    </row>
    <row r="9" spans="1:19" ht="17.25" customHeight="1">
      <c r="A9" s="67" t="s">
        <v>165</v>
      </c>
      <c r="B9" s="78">
        <v>319781.502744</v>
      </c>
      <c r="C9" s="78">
        <v>35854.046673999997</v>
      </c>
      <c r="D9" s="81">
        <v>12000.130442000001</v>
      </c>
      <c r="E9" s="78">
        <v>4173.0633969999999</v>
      </c>
      <c r="F9" s="78">
        <v>71042.688787999999</v>
      </c>
      <c r="G9" s="79">
        <v>81467.372946999996</v>
      </c>
      <c r="H9" s="78">
        <v>0</v>
      </c>
      <c r="I9" s="78">
        <v>0</v>
      </c>
      <c r="J9" s="91">
        <v>0</v>
      </c>
      <c r="K9" s="78">
        <v>0</v>
      </c>
      <c r="L9" s="81">
        <v>0</v>
      </c>
      <c r="M9" s="78">
        <v>0</v>
      </c>
      <c r="N9" s="78">
        <v>0</v>
      </c>
      <c r="O9" s="78">
        <v>0</v>
      </c>
      <c r="P9" s="91">
        <f t="shared" si="0"/>
        <v>402824.32197399996</v>
      </c>
      <c r="Q9" s="80">
        <f t="shared" si="1"/>
        <v>121494.483018</v>
      </c>
      <c r="R9" s="100"/>
      <c r="S9" s="100"/>
    </row>
    <row r="10" spans="1:19" ht="17.25" customHeight="1">
      <c r="A10" s="67" t="s">
        <v>166</v>
      </c>
      <c r="B10" s="78">
        <v>87383.731839999993</v>
      </c>
      <c r="C10" s="78">
        <v>11843.256116</v>
      </c>
      <c r="D10" s="78">
        <v>22608.201016999999</v>
      </c>
      <c r="E10" s="78">
        <v>7068.7828039999995</v>
      </c>
      <c r="F10" s="78">
        <v>446289.54888899997</v>
      </c>
      <c r="G10" s="79">
        <v>10869.086918000001</v>
      </c>
      <c r="H10" s="78">
        <v>17609.906348</v>
      </c>
      <c r="I10" s="78">
        <v>2111.5349740000001</v>
      </c>
      <c r="J10" s="91">
        <v>4598.492064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91">
        <f t="shared" si="0"/>
        <v>578489.88015800004</v>
      </c>
      <c r="Q10" s="80">
        <f t="shared" si="1"/>
        <v>31892.660812000002</v>
      </c>
      <c r="R10" s="100"/>
      <c r="S10" s="100"/>
    </row>
    <row r="11" spans="1:19" ht="17.25" customHeight="1">
      <c r="A11" s="67" t="s">
        <v>167</v>
      </c>
      <c r="B11" s="78">
        <v>13458.418674</v>
      </c>
      <c r="C11" s="78">
        <v>1764.4581130000001</v>
      </c>
      <c r="D11" s="78">
        <v>1016.271597</v>
      </c>
      <c r="E11" s="78">
        <v>83.805636000000007</v>
      </c>
      <c r="F11" s="78">
        <v>54379.978344000003</v>
      </c>
      <c r="G11" s="79">
        <v>13500.352398000001</v>
      </c>
      <c r="H11" s="78">
        <v>2.8347220000000002</v>
      </c>
      <c r="I11" s="78">
        <v>0</v>
      </c>
      <c r="J11" s="91">
        <v>120.56969100000001</v>
      </c>
      <c r="K11" s="78">
        <v>1.08213</v>
      </c>
      <c r="L11" s="78">
        <v>269.06769400000002</v>
      </c>
      <c r="M11" s="78">
        <v>0</v>
      </c>
      <c r="N11" s="78">
        <v>0</v>
      </c>
      <c r="O11" s="78">
        <v>0</v>
      </c>
      <c r="P11" s="91">
        <f t="shared" si="0"/>
        <v>69247.140721999996</v>
      </c>
      <c r="Q11" s="80">
        <f t="shared" si="1"/>
        <v>15349.698277000001</v>
      </c>
      <c r="R11" s="100"/>
      <c r="S11" s="100"/>
    </row>
    <row r="12" spans="1:19" ht="17.25" customHeight="1">
      <c r="A12" s="67" t="s">
        <v>17</v>
      </c>
      <c r="B12" s="78">
        <v>0</v>
      </c>
      <c r="C12" s="78">
        <v>0</v>
      </c>
      <c r="D12" s="78">
        <v>19039.990000000002</v>
      </c>
      <c r="E12" s="78">
        <v>7662.21</v>
      </c>
      <c r="F12" s="78">
        <v>0</v>
      </c>
      <c r="G12" s="79">
        <v>0</v>
      </c>
      <c r="H12" s="78">
        <v>0</v>
      </c>
      <c r="I12" s="78">
        <v>0</v>
      </c>
      <c r="J12" s="91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91">
        <f t="shared" si="0"/>
        <v>19039.990000000002</v>
      </c>
      <c r="Q12" s="80">
        <f t="shared" si="1"/>
        <v>7662.21</v>
      </c>
      <c r="R12" s="100"/>
      <c r="S12" s="100"/>
    </row>
    <row r="13" spans="1:19" ht="17.25" customHeight="1">
      <c r="A13" s="67" t="s">
        <v>168</v>
      </c>
      <c r="B13" s="78">
        <v>85259.26</v>
      </c>
      <c r="C13" s="78">
        <v>5953.3099999999995</v>
      </c>
      <c r="D13" s="78">
        <v>0</v>
      </c>
      <c r="E13" s="78">
        <v>0</v>
      </c>
      <c r="F13" s="78">
        <v>24136.31</v>
      </c>
      <c r="G13" s="79">
        <v>13076.199999999999</v>
      </c>
      <c r="H13" s="78">
        <v>0</v>
      </c>
      <c r="I13" s="78">
        <v>0</v>
      </c>
      <c r="J13" s="9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91">
        <f t="shared" si="0"/>
        <v>109395.56999999999</v>
      </c>
      <c r="Q13" s="80">
        <f t="shared" si="1"/>
        <v>19029.509999999998</v>
      </c>
      <c r="R13" s="100"/>
      <c r="S13" s="100"/>
    </row>
    <row r="14" spans="1:19" ht="17.25" customHeight="1">
      <c r="A14" s="67" t="s">
        <v>169</v>
      </c>
      <c r="B14" s="78">
        <v>60650.254974999996</v>
      </c>
      <c r="C14" s="78">
        <v>4594.1390979999996</v>
      </c>
      <c r="D14" s="78">
        <v>13447.243709</v>
      </c>
      <c r="E14" s="78">
        <v>5923.0941379999995</v>
      </c>
      <c r="F14" s="78">
        <v>311854.84642900003</v>
      </c>
      <c r="G14" s="79">
        <v>48067.045072000001</v>
      </c>
      <c r="H14" s="78">
        <v>0</v>
      </c>
      <c r="I14" s="78">
        <v>0</v>
      </c>
      <c r="J14" s="91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91">
        <f t="shared" si="0"/>
        <v>385952.34511300002</v>
      </c>
      <c r="Q14" s="80">
        <f t="shared" si="1"/>
        <v>58584.278308000001</v>
      </c>
      <c r="R14" s="100"/>
      <c r="S14" s="100"/>
    </row>
    <row r="15" spans="1:19" s="65" customFormat="1" ht="17.25" customHeight="1">
      <c r="A15" s="67" t="s">
        <v>170</v>
      </c>
      <c r="B15" s="78">
        <v>38866.645607999999</v>
      </c>
      <c r="C15" s="78">
        <v>2924.7530350000002</v>
      </c>
      <c r="D15" s="78">
        <v>524.31451100000004</v>
      </c>
      <c r="E15" s="78">
        <v>26.616365999999999</v>
      </c>
      <c r="F15" s="78">
        <v>1341.202215</v>
      </c>
      <c r="G15" s="79">
        <v>2083.8092109999998</v>
      </c>
      <c r="H15" s="78">
        <v>893.29089699999997</v>
      </c>
      <c r="I15" s="78">
        <v>0</v>
      </c>
      <c r="J15" s="91">
        <v>0</v>
      </c>
      <c r="K15" s="78">
        <v>0</v>
      </c>
      <c r="L15" s="78">
        <v>0</v>
      </c>
      <c r="M15" s="78">
        <v>0</v>
      </c>
      <c r="N15" s="78">
        <v>9.4913070000000008</v>
      </c>
      <c r="O15" s="78">
        <v>0</v>
      </c>
      <c r="P15" s="91">
        <f t="shared" si="0"/>
        <v>41634.944537999989</v>
      </c>
      <c r="Q15" s="80">
        <f t="shared" si="1"/>
        <v>5035.1786119999997</v>
      </c>
      <c r="R15" s="100"/>
      <c r="S15" s="100"/>
    </row>
    <row r="16" spans="1:19" s="65" customFormat="1" ht="17.25" customHeight="1">
      <c r="A16" s="67" t="s">
        <v>171</v>
      </c>
      <c r="B16" s="78">
        <v>13393.629047</v>
      </c>
      <c r="C16" s="78">
        <v>1191.9993800000002</v>
      </c>
      <c r="D16" s="78">
        <v>1508.1922810000001</v>
      </c>
      <c r="E16" s="78">
        <v>274.11407400000002</v>
      </c>
      <c r="F16" s="78">
        <v>11796.013594</v>
      </c>
      <c r="G16" s="79">
        <v>5498.8326740000002</v>
      </c>
      <c r="H16" s="78">
        <v>35.620687999999994</v>
      </c>
      <c r="I16" s="78">
        <v>4.2510690000000002</v>
      </c>
      <c r="J16" s="91">
        <v>3684.4650299999998</v>
      </c>
      <c r="K16" s="78">
        <v>206.57593500000002</v>
      </c>
      <c r="L16" s="78">
        <v>199.14675600000001</v>
      </c>
      <c r="M16" s="78">
        <v>1.34E-2</v>
      </c>
      <c r="N16" s="78">
        <v>0</v>
      </c>
      <c r="O16" s="78">
        <v>0</v>
      </c>
      <c r="P16" s="91">
        <f t="shared" si="0"/>
        <v>30617.067395999999</v>
      </c>
      <c r="Q16" s="80">
        <f t="shared" si="1"/>
        <v>7175.7865320000001</v>
      </c>
      <c r="R16" s="100"/>
      <c r="S16" s="100"/>
    </row>
    <row r="17" spans="1:20" s="65" customFormat="1" ht="17.25" customHeight="1">
      <c r="A17" s="67" t="s">
        <v>18</v>
      </c>
      <c r="B17" s="78">
        <v>7857.0838320000003</v>
      </c>
      <c r="C17" s="78">
        <v>267.40300000000002</v>
      </c>
      <c r="D17" s="78">
        <v>40652.085734</v>
      </c>
      <c r="E17" s="78">
        <v>27351.77</v>
      </c>
      <c r="F17" s="78">
        <v>2184.2282049999999</v>
      </c>
      <c r="G17" s="79">
        <v>1188.3690000000001</v>
      </c>
      <c r="H17" s="78">
        <v>0</v>
      </c>
      <c r="I17" s="78">
        <v>0</v>
      </c>
      <c r="J17" s="91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91">
        <f t="shared" si="0"/>
        <v>50693.397770999996</v>
      </c>
      <c r="Q17" s="80">
        <f t="shared" si="1"/>
        <v>28807.541999999998</v>
      </c>
      <c r="R17" s="100"/>
      <c r="S17" s="100"/>
    </row>
    <row r="18" spans="1:20" s="65" customFormat="1" ht="17.25" customHeight="1">
      <c r="A18" s="67" t="s">
        <v>172</v>
      </c>
      <c r="B18" s="78">
        <v>12283.470000000001</v>
      </c>
      <c r="C18" s="78">
        <v>1089.79</v>
      </c>
      <c r="D18" s="78">
        <v>1408.54</v>
      </c>
      <c r="E18" s="78">
        <v>2388.1999999999998</v>
      </c>
      <c r="F18" s="78">
        <v>100560.45306100001</v>
      </c>
      <c r="G18" s="79">
        <v>26396.46</v>
      </c>
      <c r="H18" s="78">
        <v>0</v>
      </c>
      <c r="I18" s="78">
        <v>0</v>
      </c>
      <c r="J18" s="91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91">
        <f t="shared" si="0"/>
        <v>114252.46306100002</v>
      </c>
      <c r="Q18" s="80">
        <f t="shared" si="1"/>
        <v>29874.449999999997</v>
      </c>
      <c r="R18" s="100"/>
      <c r="S18" s="100"/>
    </row>
    <row r="19" spans="1:20" s="65" customFormat="1" ht="17.25" customHeight="1">
      <c r="A19" s="67" t="s">
        <v>173</v>
      </c>
      <c r="B19" s="78">
        <v>4553.3500000000004</v>
      </c>
      <c r="C19" s="78">
        <v>250.25</v>
      </c>
      <c r="D19" s="78">
        <v>5328.5055759999996</v>
      </c>
      <c r="E19" s="78">
        <v>901.05</v>
      </c>
      <c r="F19" s="78">
        <v>37944.539999999994</v>
      </c>
      <c r="G19" s="79">
        <v>1388.69</v>
      </c>
      <c r="H19" s="78">
        <v>101.47</v>
      </c>
      <c r="I19" s="78">
        <v>0.65</v>
      </c>
      <c r="J19" s="91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91">
        <f t="shared" si="0"/>
        <v>47927.865575999997</v>
      </c>
      <c r="Q19" s="80">
        <f t="shared" si="1"/>
        <v>2540.64</v>
      </c>
      <c r="R19" s="100"/>
      <c r="S19" s="100"/>
    </row>
    <row r="20" spans="1:20" s="65" customFormat="1" ht="17.25" customHeight="1">
      <c r="A20" s="67" t="s">
        <v>174</v>
      </c>
      <c r="B20" s="78">
        <v>15307.988585999999</v>
      </c>
      <c r="C20" s="78">
        <v>1864.6512590000002</v>
      </c>
      <c r="D20" s="79">
        <v>13.23</v>
      </c>
      <c r="E20" s="78">
        <v>7.1265010000000002</v>
      </c>
      <c r="F20" s="79">
        <v>108.49</v>
      </c>
      <c r="G20" s="79">
        <v>195.80696500000002</v>
      </c>
      <c r="H20" s="78">
        <v>152.78</v>
      </c>
      <c r="I20" s="78">
        <v>31.6372</v>
      </c>
      <c r="J20" s="91">
        <v>0</v>
      </c>
      <c r="K20" s="78">
        <v>0</v>
      </c>
      <c r="L20" s="79">
        <v>0</v>
      </c>
      <c r="M20" s="78">
        <v>0</v>
      </c>
      <c r="N20" s="78">
        <v>0</v>
      </c>
      <c r="O20" s="78">
        <v>0</v>
      </c>
      <c r="P20" s="91">
        <f t="shared" si="0"/>
        <v>15582.488585999999</v>
      </c>
      <c r="Q20" s="80">
        <f t="shared" si="1"/>
        <v>2099.2219250000003</v>
      </c>
      <c r="R20" s="100"/>
      <c r="S20" s="100"/>
    </row>
    <row r="21" spans="1:20" s="65" customFormat="1" ht="17.25" customHeight="1">
      <c r="A21" s="67" t="s">
        <v>175</v>
      </c>
      <c r="B21" s="78">
        <v>12601.418774</v>
      </c>
      <c r="C21" s="78">
        <v>723.85973300000001</v>
      </c>
      <c r="D21" s="78">
        <v>1892.624822</v>
      </c>
      <c r="E21" s="78">
        <v>777.46762899999999</v>
      </c>
      <c r="F21" s="78">
        <v>41386.804703000002</v>
      </c>
      <c r="G21" s="79">
        <v>3035.9908390000001</v>
      </c>
      <c r="H21" s="78">
        <v>0</v>
      </c>
      <c r="I21" s="78">
        <v>0</v>
      </c>
      <c r="J21" s="91">
        <v>499.33846199999999</v>
      </c>
      <c r="K21" s="78">
        <v>12.598929999999999</v>
      </c>
      <c r="L21" s="78">
        <v>0.366678</v>
      </c>
      <c r="M21" s="78">
        <v>0</v>
      </c>
      <c r="N21" s="78">
        <v>0</v>
      </c>
      <c r="O21" s="78">
        <v>0</v>
      </c>
      <c r="P21" s="91">
        <f t="shared" si="0"/>
        <v>56380.553439000003</v>
      </c>
      <c r="Q21" s="80">
        <f t="shared" si="1"/>
        <v>4549.9171310000002</v>
      </c>
      <c r="R21" s="100"/>
      <c r="S21" s="100"/>
    </row>
    <row r="22" spans="1:20" s="65" customFormat="1" ht="17.25" customHeight="1">
      <c r="A22" s="67" t="s">
        <v>176</v>
      </c>
      <c r="B22" s="78">
        <v>0</v>
      </c>
      <c r="C22" s="78">
        <v>0</v>
      </c>
      <c r="D22" s="78">
        <v>481.64009900000002</v>
      </c>
      <c r="E22" s="78">
        <v>0</v>
      </c>
      <c r="F22" s="78">
        <v>224565.730583</v>
      </c>
      <c r="G22" s="79">
        <v>51829.951293999999</v>
      </c>
      <c r="H22" s="78">
        <v>0</v>
      </c>
      <c r="I22" s="78">
        <v>0</v>
      </c>
      <c r="J22" s="91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91">
        <f t="shared" si="0"/>
        <v>225047.37068200001</v>
      </c>
      <c r="Q22" s="80">
        <f t="shared" si="1"/>
        <v>51829.951293999999</v>
      </c>
      <c r="R22" s="100"/>
      <c r="S22" s="100"/>
    </row>
    <row r="23" spans="1:20" ht="17.25" customHeight="1">
      <c r="A23" s="67" t="s">
        <v>137</v>
      </c>
      <c r="B23" s="78">
        <v>10526.767692000001</v>
      </c>
      <c r="C23" s="78">
        <v>564.21611899999994</v>
      </c>
      <c r="D23" s="78">
        <v>7696.6062009999996</v>
      </c>
      <c r="E23" s="78">
        <v>302.25073299999997</v>
      </c>
      <c r="F23" s="78">
        <v>138059.42007399999</v>
      </c>
      <c r="G23" s="79">
        <v>4520.0287750000007</v>
      </c>
      <c r="H23" s="78">
        <v>3658.564476</v>
      </c>
      <c r="I23" s="78">
        <v>99.307929999999999</v>
      </c>
      <c r="J23" s="91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91">
        <f t="shared" si="0"/>
        <v>159941.358443</v>
      </c>
      <c r="Q23" s="80">
        <f t="shared" si="1"/>
        <v>5485.8035570000002</v>
      </c>
      <c r="R23" s="100"/>
      <c r="S23" s="100"/>
    </row>
    <row r="24" spans="1:20" ht="17.25" customHeight="1">
      <c r="A24" s="67" t="s">
        <v>177</v>
      </c>
      <c r="B24" s="78">
        <v>23003.553734000001</v>
      </c>
      <c r="C24" s="78">
        <v>1915.5085909999998</v>
      </c>
      <c r="D24" s="78">
        <v>676.76405899999997</v>
      </c>
      <c r="E24" s="78">
        <v>224.81568200000001</v>
      </c>
      <c r="F24" s="78">
        <v>148124.65097700001</v>
      </c>
      <c r="G24" s="79">
        <v>17657.615000000002</v>
      </c>
      <c r="H24" s="78">
        <v>1122.9076639999998</v>
      </c>
      <c r="I24" s="78">
        <v>78.535181000000009</v>
      </c>
      <c r="J24" s="91">
        <v>585.31996100000003</v>
      </c>
      <c r="K24" s="78">
        <v>3.45173</v>
      </c>
      <c r="L24" s="78">
        <v>0</v>
      </c>
      <c r="M24" s="78">
        <v>0</v>
      </c>
      <c r="N24" s="78">
        <v>0</v>
      </c>
      <c r="O24" s="78">
        <v>3.0331079999999999</v>
      </c>
      <c r="P24" s="91">
        <f t="shared" si="0"/>
        <v>173513.19639500001</v>
      </c>
      <c r="Q24" s="80">
        <f t="shared" si="1"/>
        <v>19882.959292</v>
      </c>
      <c r="R24" s="100"/>
      <c r="S24" s="100"/>
      <c r="T24" s="146"/>
    </row>
    <row r="25" spans="1:20" ht="17.25" customHeight="1">
      <c r="A25" s="67" t="s">
        <v>178</v>
      </c>
      <c r="B25" s="78">
        <v>53.5</v>
      </c>
      <c r="C25" s="78">
        <v>0</v>
      </c>
      <c r="D25" s="78">
        <v>334.26</v>
      </c>
      <c r="E25" s="78">
        <v>339.01</v>
      </c>
      <c r="F25" s="78">
        <v>13.959999999999999</v>
      </c>
      <c r="G25" s="79">
        <v>0</v>
      </c>
      <c r="H25" s="78">
        <v>1493.6200000000001</v>
      </c>
      <c r="I25" s="78">
        <v>0</v>
      </c>
      <c r="J25" s="91">
        <v>2018.12</v>
      </c>
      <c r="K25" s="78">
        <v>34.14</v>
      </c>
      <c r="L25" s="78">
        <v>0</v>
      </c>
      <c r="M25" s="78">
        <v>0</v>
      </c>
      <c r="N25" s="78">
        <v>0</v>
      </c>
      <c r="O25" s="78">
        <v>0</v>
      </c>
      <c r="P25" s="91">
        <f t="shared" si="0"/>
        <v>3913.46</v>
      </c>
      <c r="Q25" s="80">
        <f t="shared" si="1"/>
        <v>373.15</v>
      </c>
      <c r="R25" s="100"/>
      <c r="S25" s="100"/>
    </row>
    <row r="26" spans="1:20" ht="17.25" customHeight="1">
      <c r="A26" s="67" t="s">
        <v>179</v>
      </c>
      <c r="B26" s="78">
        <v>37981.261494999999</v>
      </c>
      <c r="C26" s="78">
        <v>6135.3775249999999</v>
      </c>
      <c r="D26" s="78">
        <v>655.48525900000004</v>
      </c>
      <c r="E26" s="78">
        <v>116.312517</v>
      </c>
      <c r="F26" s="78">
        <v>82854.895485999994</v>
      </c>
      <c r="G26" s="79">
        <v>3553.1785949999999</v>
      </c>
      <c r="H26" s="78">
        <v>472.89276699999999</v>
      </c>
      <c r="I26" s="78">
        <v>27.099354000000002</v>
      </c>
      <c r="J26" s="91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91">
        <f t="shared" si="0"/>
        <v>121964.53500699998</v>
      </c>
      <c r="Q26" s="80">
        <f t="shared" si="1"/>
        <v>9831.9679909999995</v>
      </c>
      <c r="R26" s="100"/>
      <c r="S26" s="100"/>
    </row>
    <row r="27" spans="1:20" ht="17.25" customHeight="1">
      <c r="A27" s="67" t="s">
        <v>180</v>
      </c>
      <c r="B27" s="78">
        <v>43.57</v>
      </c>
      <c r="C27" s="78">
        <v>9.24</v>
      </c>
      <c r="D27" s="78">
        <v>0</v>
      </c>
      <c r="E27" s="78">
        <v>0</v>
      </c>
      <c r="F27" s="78">
        <v>0.21</v>
      </c>
      <c r="G27" s="79">
        <v>1740.8</v>
      </c>
      <c r="H27" s="78">
        <v>7.65</v>
      </c>
      <c r="I27" s="78">
        <v>17.73</v>
      </c>
      <c r="J27" s="91">
        <v>379.97</v>
      </c>
      <c r="K27" s="78">
        <v>6.36</v>
      </c>
      <c r="L27" s="78">
        <v>0</v>
      </c>
      <c r="M27" s="78">
        <v>0</v>
      </c>
      <c r="N27" s="78">
        <v>0</v>
      </c>
      <c r="O27" s="78">
        <v>0</v>
      </c>
      <c r="P27" s="91">
        <f t="shared" si="0"/>
        <v>431.40000000000003</v>
      </c>
      <c r="Q27" s="80">
        <f t="shared" si="1"/>
        <v>1774.1299999999999</v>
      </c>
      <c r="R27" s="100"/>
      <c r="S27" s="100"/>
    </row>
    <row r="28" spans="1:20" ht="17.25" customHeight="1">
      <c r="A28" s="71" t="s">
        <v>181</v>
      </c>
      <c r="B28" s="82">
        <v>2.2000000000000002</v>
      </c>
      <c r="C28" s="82">
        <v>0</v>
      </c>
      <c r="D28" s="82">
        <v>806.19</v>
      </c>
      <c r="E28" s="82">
        <v>280.42</v>
      </c>
      <c r="F28" s="82">
        <v>31803.73</v>
      </c>
      <c r="G28" s="84">
        <v>1085.72</v>
      </c>
      <c r="H28" s="82">
        <v>1346.74</v>
      </c>
      <c r="I28" s="82">
        <v>59.010000000000005</v>
      </c>
      <c r="J28" s="92">
        <v>1426.92</v>
      </c>
      <c r="K28" s="82">
        <v>69.7</v>
      </c>
      <c r="L28" s="82">
        <v>0</v>
      </c>
      <c r="M28" s="82">
        <v>0</v>
      </c>
      <c r="N28" s="82">
        <v>0</v>
      </c>
      <c r="O28" s="82">
        <v>0</v>
      </c>
      <c r="P28" s="92">
        <f t="shared" si="0"/>
        <v>35385.78</v>
      </c>
      <c r="Q28" s="85">
        <f t="shared" si="1"/>
        <v>1494.8500000000001</v>
      </c>
      <c r="R28" s="100"/>
      <c r="S28" s="100"/>
    </row>
    <row r="29" spans="1:20" ht="17.25" customHeight="1">
      <c r="A29" s="71" t="s">
        <v>129</v>
      </c>
      <c r="B29" s="82">
        <v>6403.76</v>
      </c>
      <c r="C29" s="82">
        <v>176.17000000000002</v>
      </c>
      <c r="D29" s="82">
        <v>3836.16</v>
      </c>
      <c r="E29" s="82">
        <v>959.44</v>
      </c>
      <c r="F29" s="82">
        <v>0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92">
        <f t="shared" si="0"/>
        <v>10239.92</v>
      </c>
      <c r="Q29" s="85">
        <f t="shared" si="1"/>
        <v>1135.6100000000001</v>
      </c>
      <c r="R29" s="100"/>
      <c r="S29" s="100"/>
    </row>
    <row r="30" spans="1:20" ht="17.25" customHeight="1">
      <c r="A30" s="71" t="s">
        <v>182</v>
      </c>
      <c r="B30" s="82">
        <v>0</v>
      </c>
      <c r="C30" s="82">
        <v>0</v>
      </c>
      <c r="D30" s="82">
        <v>-4.93</v>
      </c>
      <c r="E30" s="82">
        <v>18.32</v>
      </c>
      <c r="F30" s="82">
        <v>23735.54</v>
      </c>
      <c r="G30" s="84">
        <v>233.45</v>
      </c>
      <c r="H30" s="82">
        <v>7.9300000000000006</v>
      </c>
      <c r="I30" s="82">
        <v>0.54</v>
      </c>
      <c r="J30" s="92">
        <v>4445.57</v>
      </c>
      <c r="K30" s="82">
        <v>246.19000000000003</v>
      </c>
      <c r="L30" s="82">
        <v>42.33</v>
      </c>
      <c r="M30" s="82">
        <v>0</v>
      </c>
      <c r="N30" s="82">
        <v>1.71</v>
      </c>
      <c r="O30" s="82">
        <v>0</v>
      </c>
      <c r="P30" s="92">
        <f t="shared" si="0"/>
        <v>28228.15</v>
      </c>
      <c r="Q30" s="85">
        <f t="shared" si="1"/>
        <v>498.5</v>
      </c>
      <c r="R30" s="100"/>
      <c r="S30" s="100"/>
    </row>
    <row r="31" spans="1:20" ht="17.25" customHeight="1">
      <c r="A31" s="71" t="s">
        <v>183</v>
      </c>
      <c r="B31" s="82">
        <v>2288.91</v>
      </c>
      <c r="C31" s="82">
        <v>141.54</v>
      </c>
      <c r="D31" s="82">
        <v>231.54</v>
      </c>
      <c r="E31" s="82">
        <v>38.86</v>
      </c>
      <c r="F31" s="83">
        <v>53957.490000000005</v>
      </c>
      <c r="G31" s="84">
        <v>98.91</v>
      </c>
      <c r="H31" s="82">
        <v>1391.9</v>
      </c>
      <c r="I31" s="82">
        <v>0</v>
      </c>
      <c r="J31" s="9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92">
        <f t="shared" si="0"/>
        <v>57869.840000000004</v>
      </c>
      <c r="Q31" s="85">
        <f t="shared" si="1"/>
        <v>279.30999999999995</v>
      </c>
      <c r="R31" s="100"/>
      <c r="S31" s="100"/>
    </row>
    <row r="32" spans="1:20" ht="17.25" customHeight="1">
      <c r="A32" s="71" t="s">
        <v>130</v>
      </c>
      <c r="B32" s="82">
        <v>0.56599999999999995</v>
      </c>
      <c r="C32" s="82">
        <v>0</v>
      </c>
      <c r="D32" s="82">
        <v>814.53362400000003</v>
      </c>
      <c r="E32" s="82">
        <v>52.895665000000001</v>
      </c>
      <c r="F32" s="83">
        <v>54300.219529999995</v>
      </c>
      <c r="G32" s="84">
        <v>1125.483849</v>
      </c>
      <c r="H32" s="82">
        <v>0</v>
      </c>
      <c r="I32" s="82">
        <v>0</v>
      </c>
      <c r="J32" s="92">
        <v>0</v>
      </c>
      <c r="K32" s="82">
        <v>0</v>
      </c>
      <c r="L32" s="82">
        <v>6803.2869759999994</v>
      </c>
      <c r="M32" s="82">
        <v>575.02017899999998</v>
      </c>
      <c r="N32" s="82">
        <v>0</v>
      </c>
      <c r="O32" s="82">
        <v>0</v>
      </c>
      <c r="P32" s="92">
        <f t="shared" si="0"/>
        <v>61918.60613</v>
      </c>
      <c r="Q32" s="85">
        <f t="shared" si="1"/>
        <v>1753.3996929999998</v>
      </c>
      <c r="R32" s="100"/>
      <c r="S32" s="100"/>
    </row>
    <row r="33" spans="1:19" ht="17.25" customHeight="1">
      <c r="A33" s="71" t="s">
        <v>185</v>
      </c>
      <c r="B33" s="82">
        <v>53.69</v>
      </c>
      <c r="C33" s="82">
        <v>1.45</v>
      </c>
      <c r="D33" s="82">
        <v>475.91</v>
      </c>
      <c r="E33" s="82">
        <v>124.33</v>
      </c>
      <c r="F33" s="83">
        <v>13738.88</v>
      </c>
      <c r="G33" s="84">
        <v>164.41000000000003</v>
      </c>
      <c r="H33" s="82">
        <v>0</v>
      </c>
      <c r="I33" s="82">
        <v>0</v>
      </c>
      <c r="J33" s="92">
        <v>0</v>
      </c>
      <c r="K33" s="82">
        <v>0</v>
      </c>
      <c r="L33" s="82">
        <v>3968.7200000000003</v>
      </c>
      <c r="M33" s="82">
        <v>0.1</v>
      </c>
      <c r="N33" s="82">
        <v>0</v>
      </c>
      <c r="O33" s="82">
        <v>0</v>
      </c>
      <c r="P33" s="92">
        <f t="shared" si="0"/>
        <v>18237.2</v>
      </c>
      <c r="Q33" s="85">
        <f t="shared" si="1"/>
        <v>290.29000000000008</v>
      </c>
      <c r="R33" s="100"/>
      <c r="S33" s="100"/>
    </row>
    <row r="34" spans="1:19" ht="17.25" customHeight="1" thickBot="1">
      <c r="A34" s="191" t="s">
        <v>189</v>
      </c>
      <c r="B34" s="187">
        <v>8.7200000000000006</v>
      </c>
      <c r="C34" s="187">
        <v>0.42</v>
      </c>
      <c r="D34" s="187">
        <v>2.2999999999999998</v>
      </c>
      <c r="E34" s="187">
        <v>0.23</v>
      </c>
      <c r="F34" s="188">
        <v>0.15</v>
      </c>
      <c r="G34" s="189">
        <v>10.14</v>
      </c>
      <c r="H34" s="187">
        <v>98.429999999999993</v>
      </c>
      <c r="I34" s="187">
        <v>16.579999999999998</v>
      </c>
      <c r="J34" s="192">
        <v>0.87</v>
      </c>
      <c r="K34" s="187">
        <v>0</v>
      </c>
      <c r="L34" s="187">
        <v>58.48</v>
      </c>
      <c r="M34" s="187">
        <v>0.18</v>
      </c>
      <c r="N34" s="187">
        <v>0</v>
      </c>
      <c r="O34" s="187">
        <v>0</v>
      </c>
      <c r="P34" s="192">
        <f t="shared" si="0"/>
        <v>168.95</v>
      </c>
      <c r="Q34" s="193">
        <f t="shared" si="1"/>
        <v>27.549999999999997</v>
      </c>
      <c r="R34" s="100"/>
      <c r="S34" s="100"/>
    </row>
    <row r="35" spans="1:19" ht="17.25" customHeight="1" thickTop="1" thickBot="1">
      <c r="A35" s="73" t="s">
        <v>19</v>
      </c>
      <c r="B35" s="86">
        <f>SUM(B5:B34)</f>
        <v>2791966.7870380003</v>
      </c>
      <c r="C35" s="86">
        <f t="shared" ref="C35:O35" si="2">SUM(C5:C34)</f>
        <v>384362.56433399988</v>
      </c>
      <c r="D35" s="86">
        <f t="shared" si="2"/>
        <v>243642.23599300007</v>
      </c>
      <c r="E35" s="86">
        <f t="shared" si="2"/>
        <v>144418.02955400001</v>
      </c>
      <c r="F35" s="87">
        <f t="shared" si="2"/>
        <v>2153176.1525030001</v>
      </c>
      <c r="G35" s="88">
        <f t="shared" si="2"/>
        <v>476134.27811399999</v>
      </c>
      <c r="H35" s="86">
        <f t="shared" si="2"/>
        <v>28396.537562000001</v>
      </c>
      <c r="I35" s="86">
        <f t="shared" si="2"/>
        <v>2446.8757080000005</v>
      </c>
      <c r="J35" s="93">
        <f t="shared" si="2"/>
        <v>38221.952534999997</v>
      </c>
      <c r="K35" s="86">
        <f t="shared" si="2"/>
        <v>1461.9589890000002</v>
      </c>
      <c r="L35" s="86">
        <f t="shared" si="2"/>
        <v>11343.788103999999</v>
      </c>
      <c r="M35" s="86">
        <f t="shared" si="2"/>
        <v>575.313579</v>
      </c>
      <c r="N35" s="86">
        <f t="shared" si="2"/>
        <v>67967.458152000007</v>
      </c>
      <c r="O35" s="86">
        <f t="shared" si="2"/>
        <v>3.0331079999999999</v>
      </c>
      <c r="P35" s="93">
        <f t="shared" si="0"/>
        <v>5334714.9118869994</v>
      </c>
      <c r="Q35" s="89">
        <f t="shared" si="1"/>
        <v>1009402.0533859998</v>
      </c>
      <c r="R35" s="100"/>
      <c r="S35" s="100"/>
    </row>
    <row r="36" spans="1:19">
      <c r="A36" s="142" t="s">
        <v>65</v>
      </c>
      <c r="R36" s="100"/>
      <c r="S36" s="100"/>
    </row>
    <row r="37" spans="1:19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</sheetData>
  <mergeCells count="14">
    <mergeCell ref="A1:Q1"/>
    <mergeCell ref="D2:E2"/>
    <mergeCell ref="J2:K2"/>
    <mergeCell ref="L2:M2"/>
    <mergeCell ref="L3:M3"/>
    <mergeCell ref="N3:O3"/>
    <mergeCell ref="P3:Q3"/>
    <mergeCell ref="A3:A4"/>
    <mergeCell ref="B3:C3"/>
    <mergeCell ref="D3:E3"/>
    <mergeCell ref="F3:G3"/>
    <mergeCell ref="H3:I3"/>
    <mergeCell ref="J3:K3"/>
    <mergeCell ref="A2:B2"/>
  </mergeCells>
  <phoneticPr fontId="3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zoomScale="70" zoomScaleNormal="70" workbookViewId="0">
      <selection activeCell="A2" sqref="A2:B2"/>
    </sheetView>
  </sheetViews>
  <sheetFormatPr defaultRowHeight="14.25"/>
  <cols>
    <col min="1" max="1" width="13.375" customWidth="1"/>
    <col min="2" max="15" width="11" customWidth="1"/>
  </cols>
  <sheetData>
    <row r="1" spans="1:17" ht="25.5">
      <c r="A1" s="306" t="s">
        <v>232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7" ht="15" thickBot="1">
      <c r="A2" s="324" t="s">
        <v>47</v>
      </c>
      <c r="B2" s="324"/>
      <c r="C2" s="111"/>
      <c r="D2" s="324"/>
      <c r="E2" s="324"/>
      <c r="J2" s="324" t="s">
        <v>200</v>
      </c>
      <c r="K2" s="324"/>
      <c r="L2" s="324"/>
      <c r="M2" s="324"/>
    </row>
    <row r="3" spans="1:17" ht="35.1" customHeight="1">
      <c r="A3" s="325" t="s">
        <v>212</v>
      </c>
      <c r="B3" s="322" t="s">
        <v>205</v>
      </c>
      <c r="C3" s="322"/>
      <c r="D3" s="322" t="s">
        <v>206</v>
      </c>
      <c r="E3" s="322"/>
      <c r="F3" s="322" t="s">
        <v>207</v>
      </c>
      <c r="G3" s="322"/>
      <c r="H3" s="322" t="s">
        <v>208</v>
      </c>
      <c r="I3" s="322"/>
      <c r="J3" s="322" t="s">
        <v>209</v>
      </c>
      <c r="K3" s="322"/>
      <c r="L3" s="322" t="s">
        <v>210</v>
      </c>
      <c r="M3" s="322"/>
      <c r="N3" s="322" t="s">
        <v>211</v>
      </c>
      <c r="O3" s="323"/>
    </row>
    <row r="4" spans="1:17" s="143" customFormat="1" ht="35.1" customHeight="1" thickBot="1">
      <c r="A4" s="326"/>
      <c r="B4" s="253" t="s">
        <v>203</v>
      </c>
      <c r="C4" s="253" t="s">
        <v>204</v>
      </c>
      <c r="D4" s="253" t="s">
        <v>203</v>
      </c>
      <c r="E4" s="253" t="s">
        <v>204</v>
      </c>
      <c r="F4" s="253" t="s">
        <v>203</v>
      </c>
      <c r="G4" s="253" t="s">
        <v>204</v>
      </c>
      <c r="H4" s="253" t="s">
        <v>203</v>
      </c>
      <c r="I4" s="253" t="s">
        <v>204</v>
      </c>
      <c r="J4" s="253" t="s">
        <v>203</v>
      </c>
      <c r="K4" s="253" t="s">
        <v>204</v>
      </c>
      <c r="L4" s="253" t="s">
        <v>203</v>
      </c>
      <c r="M4" s="253" t="s">
        <v>204</v>
      </c>
      <c r="N4" s="253" t="s">
        <v>203</v>
      </c>
      <c r="O4" s="254" t="s">
        <v>204</v>
      </c>
    </row>
    <row r="5" spans="1:17" ht="17.25" customHeight="1">
      <c r="A5" s="68" t="s">
        <v>161</v>
      </c>
      <c r="B5" s="75">
        <v>1050.5953</v>
      </c>
      <c r="C5" s="75">
        <v>3104.2103000000002</v>
      </c>
      <c r="D5" s="75">
        <v>4.1083999999999996</v>
      </c>
      <c r="E5" s="75">
        <v>367.43150000000003</v>
      </c>
      <c r="F5" s="75">
        <v>1.4011</v>
      </c>
      <c r="G5" s="76">
        <v>11.850199999999999</v>
      </c>
      <c r="H5" s="75">
        <v>0</v>
      </c>
      <c r="I5" s="75">
        <v>0</v>
      </c>
      <c r="J5" s="90">
        <v>6142.2650999999996</v>
      </c>
      <c r="K5" s="75">
        <v>6154.3696</v>
      </c>
      <c r="L5" s="75">
        <v>6120.6509999999998</v>
      </c>
      <c r="M5" s="75">
        <v>5660.4102000000003</v>
      </c>
      <c r="N5" s="90">
        <v>13319.0209</v>
      </c>
      <c r="O5" s="77">
        <v>15298.2718</v>
      </c>
      <c r="P5" s="100"/>
      <c r="Q5" s="100"/>
    </row>
    <row r="6" spans="1:17" ht="17.25" customHeight="1">
      <c r="A6" s="67" t="s">
        <v>162</v>
      </c>
      <c r="B6" s="78">
        <v>36.628500000000003</v>
      </c>
      <c r="C6" s="78">
        <v>1806.3362</v>
      </c>
      <c r="D6" s="78">
        <v>1.6762999999999999</v>
      </c>
      <c r="E6" s="78">
        <v>817.25630000000001</v>
      </c>
      <c r="F6" s="78">
        <v>0.18329999999999999</v>
      </c>
      <c r="G6" s="79">
        <v>13.9216</v>
      </c>
      <c r="H6" s="78">
        <v>0</v>
      </c>
      <c r="I6" s="78">
        <v>0</v>
      </c>
      <c r="J6" s="91">
        <v>630.99390000000005</v>
      </c>
      <c r="K6" s="78">
        <v>4572.0559000000003</v>
      </c>
      <c r="L6" s="78">
        <v>197.4922</v>
      </c>
      <c r="M6" s="78">
        <v>2194.7476999999999</v>
      </c>
      <c r="N6" s="91">
        <v>866.97420000000011</v>
      </c>
      <c r="O6" s="80">
        <v>9404.3176999999996</v>
      </c>
      <c r="P6" s="100"/>
      <c r="Q6" s="100"/>
    </row>
    <row r="7" spans="1:17" ht="17.25" customHeight="1">
      <c r="A7" s="67" t="s">
        <v>163</v>
      </c>
      <c r="B7" s="78">
        <v>389.5</v>
      </c>
      <c r="C7" s="78">
        <v>1885.6</v>
      </c>
      <c r="D7" s="78">
        <v>20.8</v>
      </c>
      <c r="E7" s="78">
        <v>327.10000000000002</v>
      </c>
      <c r="F7" s="78">
        <v>1.5</v>
      </c>
      <c r="G7" s="79">
        <v>456.3</v>
      </c>
      <c r="H7" s="78">
        <v>0</v>
      </c>
      <c r="I7" s="78">
        <v>4.3</v>
      </c>
      <c r="J7" s="91">
        <v>370.7</v>
      </c>
      <c r="K7" s="78">
        <v>2065.4</v>
      </c>
      <c r="L7" s="78">
        <v>715.3</v>
      </c>
      <c r="M7" s="78">
        <v>1719</v>
      </c>
      <c r="N7" s="91">
        <v>1497.8</v>
      </c>
      <c r="O7" s="80">
        <v>6457.7000000000007</v>
      </c>
      <c r="P7" s="100"/>
      <c r="Q7" s="100"/>
    </row>
    <row r="8" spans="1:17" ht="17.25" customHeight="1">
      <c r="A8" s="67" t="s">
        <v>164</v>
      </c>
      <c r="B8" s="78">
        <v>77</v>
      </c>
      <c r="C8" s="78">
        <v>288</v>
      </c>
      <c r="D8" s="78">
        <v>6</v>
      </c>
      <c r="E8" s="78">
        <v>86</v>
      </c>
      <c r="F8" s="78">
        <v>0</v>
      </c>
      <c r="G8" s="79">
        <v>29</v>
      </c>
      <c r="H8" s="78">
        <v>0</v>
      </c>
      <c r="I8" s="78">
        <v>0</v>
      </c>
      <c r="J8" s="91">
        <v>226</v>
      </c>
      <c r="K8" s="78">
        <v>141</v>
      </c>
      <c r="L8" s="78">
        <v>825</v>
      </c>
      <c r="M8" s="78">
        <v>2068</v>
      </c>
      <c r="N8" s="91">
        <v>1134</v>
      </c>
      <c r="O8" s="80">
        <v>2612</v>
      </c>
      <c r="P8" s="100"/>
      <c r="Q8" s="100"/>
    </row>
    <row r="9" spans="1:17" ht="17.25" customHeight="1">
      <c r="A9" s="67" t="s">
        <v>165</v>
      </c>
      <c r="B9" s="78">
        <v>110.15900000000001</v>
      </c>
      <c r="C9" s="78">
        <v>284.69709999999998</v>
      </c>
      <c r="D9" s="81">
        <v>2.6324999999999998</v>
      </c>
      <c r="E9" s="78">
        <v>247.25640000000001</v>
      </c>
      <c r="F9" s="78">
        <v>0</v>
      </c>
      <c r="G9" s="79">
        <v>1.2344999999999999</v>
      </c>
      <c r="H9" s="78">
        <v>0</v>
      </c>
      <c r="I9" s="78">
        <v>0</v>
      </c>
      <c r="J9" s="91">
        <v>1315.8298</v>
      </c>
      <c r="K9" s="78">
        <v>1389.7793999999999</v>
      </c>
      <c r="L9" s="81">
        <v>1345.6301000000001</v>
      </c>
      <c r="M9" s="78">
        <v>2161.0095000000001</v>
      </c>
      <c r="N9" s="91">
        <v>2774.2514000000001</v>
      </c>
      <c r="O9" s="80">
        <v>4083.9769000000001</v>
      </c>
      <c r="P9" s="100"/>
      <c r="Q9" s="100"/>
    </row>
    <row r="10" spans="1:17" ht="17.25" customHeight="1">
      <c r="A10" s="67" t="s">
        <v>166</v>
      </c>
      <c r="B10" s="78">
        <v>72.343800000000002</v>
      </c>
      <c r="C10" s="78">
        <v>303.25619999999998</v>
      </c>
      <c r="D10" s="78">
        <v>5.3693</v>
      </c>
      <c r="E10" s="78">
        <v>17.625800000000002</v>
      </c>
      <c r="F10" s="78">
        <v>4.0000000000000002E-4</v>
      </c>
      <c r="G10" s="79">
        <v>6.1859000000000002</v>
      </c>
      <c r="H10" s="78">
        <v>0</v>
      </c>
      <c r="I10" s="78">
        <v>0</v>
      </c>
      <c r="J10" s="91">
        <v>27961.499400000001</v>
      </c>
      <c r="K10" s="78">
        <v>3718.5319</v>
      </c>
      <c r="L10" s="78">
        <v>131.20140000000001</v>
      </c>
      <c r="M10" s="78">
        <v>288.71859999999998</v>
      </c>
      <c r="N10" s="91">
        <v>28170.414300000004</v>
      </c>
      <c r="O10" s="80">
        <v>4334.3184000000001</v>
      </c>
      <c r="P10" s="100"/>
      <c r="Q10" s="100"/>
    </row>
    <row r="11" spans="1:17" ht="17.25" customHeight="1">
      <c r="A11" s="67" t="s">
        <v>167</v>
      </c>
      <c r="B11" s="78">
        <v>7.3197999999999999</v>
      </c>
      <c r="C11" s="78">
        <v>17.299700000000001</v>
      </c>
      <c r="D11" s="78">
        <v>2.0000000000000001E-4</v>
      </c>
      <c r="E11" s="78">
        <v>14.5906</v>
      </c>
      <c r="F11" s="78">
        <v>3.15E-2</v>
      </c>
      <c r="G11" s="79">
        <v>18.243099999999998</v>
      </c>
      <c r="H11" s="78">
        <v>0</v>
      </c>
      <c r="I11" s="78">
        <v>0</v>
      </c>
      <c r="J11" s="91">
        <v>474.94220000000001</v>
      </c>
      <c r="K11" s="78">
        <v>840.03420000000006</v>
      </c>
      <c r="L11" s="78">
        <v>12.516400000000001</v>
      </c>
      <c r="M11" s="78">
        <v>35.744999999999997</v>
      </c>
      <c r="N11" s="91">
        <v>494.81009999999998</v>
      </c>
      <c r="O11" s="80">
        <v>925.91260000000011</v>
      </c>
      <c r="P11" s="100"/>
      <c r="Q11" s="100"/>
    </row>
    <row r="12" spans="1:17" ht="17.25" customHeight="1">
      <c r="A12" s="67" t="s">
        <v>17</v>
      </c>
      <c r="B12" s="78">
        <v>0</v>
      </c>
      <c r="C12" s="78">
        <v>2.6185</v>
      </c>
      <c r="D12" s="78">
        <v>0</v>
      </c>
      <c r="E12" s="78">
        <v>4.4623999999999997</v>
      </c>
      <c r="F12" s="78">
        <v>0.1598</v>
      </c>
      <c r="G12" s="79">
        <v>0.35460000000000003</v>
      </c>
      <c r="H12" s="78">
        <v>0</v>
      </c>
      <c r="I12" s="78">
        <v>6.4500000000000002E-2</v>
      </c>
      <c r="J12" s="91">
        <v>25.252600000000001</v>
      </c>
      <c r="K12" s="78">
        <v>3906.8081000000002</v>
      </c>
      <c r="L12" s="78">
        <v>40.327199999999998</v>
      </c>
      <c r="M12" s="78">
        <v>776.81889999999999</v>
      </c>
      <c r="N12" s="91">
        <v>65.739599999999996</v>
      </c>
      <c r="O12" s="80">
        <v>4691.1270000000004</v>
      </c>
      <c r="P12" s="100"/>
      <c r="Q12" s="100"/>
    </row>
    <row r="13" spans="1:17" ht="17.25" customHeight="1">
      <c r="A13" s="67" t="s">
        <v>168</v>
      </c>
      <c r="B13" s="78">
        <v>5.5</v>
      </c>
      <c r="C13" s="78">
        <v>46.4</v>
      </c>
      <c r="D13" s="78">
        <v>3.4</v>
      </c>
      <c r="E13" s="78">
        <v>124.5</v>
      </c>
      <c r="F13" s="78">
        <v>0</v>
      </c>
      <c r="G13" s="79">
        <v>0.1</v>
      </c>
      <c r="H13" s="78">
        <v>0</v>
      </c>
      <c r="I13" s="78">
        <v>0</v>
      </c>
      <c r="J13" s="91">
        <v>98.5</v>
      </c>
      <c r="K13" s="78">
        <v>407</v>
      </c>
      <c r="L13" s="78">
        <v>363.2</v>
      </c>
      <c r="M13" s="78">
        <v>778.4</v>
      </c>
      <c r="N13" s="91">
        <v>470.6</v>
      </c>
      <c r="O13" s="80">
        <v>1356.4</v>
      </c>
      <c r="P13" s="100"/>
      <c r="Q13" s="100"/>
    </row>
    <row r="14" spans="1:17" ht="17.25" customHeight="1">
      <c r="A14" s="67" t="s">
        <v>169</v>
      </c>
      <c r="B14" s="78">
        <v>68.039199999999994</v>
      </c>
      <c r="C14" s="78">
        <v>30.413</v>
      </c>
      <c r="D14" s="78">
        <v>13.816700000000001</v>
      </c>
      <c r="E14" s="78">
        <v>3.6143000000000001</v>
      </c>
      <c r="F14" s="78">
        <v>0.5282</v>
      </c>
      <c r="G14" s="79">
        <v>0.33410000000000001</v>
      </c>
      <c r="H14" s="78">
        <v>0</v>
      </c>
      <c r="I14" s="78">
        <v>0</v>
      </c>
      <c r="J14" s="91">
        <v>4305.5155999999997</v>
      </c>
      <c r="K14" s="78">
        <v>194.99379999999999</v>
      </c>
      <c r="L14" s="78">
        <v>55.462800000000001</v>
      </c>
      <c r="M14" s="78">
        <v>19.562799999999999</v>
      </c>
      <c r="N14" s="91">
        <v>4443.3625000000002</v>
      </c>
      <c r="O14" s="80">
        <v>248.91800000000001</v>
      </c>
      <c r="P14" s="100"/>
      <c r="Q14" s="100"/>
    </row>
    <row r="15" spans="1:17" s="65" customFormat="1" ht="17.25" customHeight="1">
      <c r="A15" s="67" t="s">
        <v>170</v>
      </c>
      <c r="B15" s="78">
        <v>2.319</v>
      </c>
      <c r="C15" s="78">
        <v>17.071000000000002</v>
      </c>
      <c r="D15" s="78">
        <v>0.16639999999999999</v>
      </c>
      <c r="E15" s="78">
        <v>28.491</v>
      </c>
      <c r="F15" s="78">
        <v>0.2412</v>
      </c>
      <c r="G15" s="79">
        <v>4.2428999999999997</v>
      </c>
      <c r="H15" s="78">
        <v>0</v>
      </c>
      <c r="I15" s="78">
        <v>0</v>
      </c>
      <c r="J15" s="91">
        <v>3953.654</v>
      </c>
      <c r="K15" s="78">
        <v>331.87520000000001</v>
      </c>
      <c r="L15" s="78">
        <v>78.647000000000006</v>
      </c>
      <c r="M15" s="78">
        <v>69.157499999999999</v>
      </c>
      <c r="N15" s="91">
        <v>4035.0275999999999</v>
      </c>
      <c r="O15" s="80">
        <v>450.83759999999995</v>
      </c>
      <c r="P15" s="100"/>
      <c r="Q15" s="100"/>
    </row>
    <row r="16" spans="1:17" s="65" customFormat="1" ht="17.25" customHeight="1">
      <c r="A16" s="67" t="s">
        <v>171</v>
      </c>
      <c r="B16" s="78">
        <v>18.828399999999998</v>
      </c>
      <c r="C16" s="78">
        <v>39.471499999999999</v>
      </c>
      <c r="D16" s="78">
        <v>1.1857</v>
      </c>
      <c r="E16" s="78">
        <v>6.3226000000000004</v>
      </c>
      <c r="F16" s="78">
        <v>1.4961</v>
      </c>
      <c r="G16" s="79">
        <v>21.6403</v>
      </c>
      <c r="H16" s="78">
        <v>0</v>
      </c>
      <c r="I16" s="78">
        <v>4.5999999999999999E-3</v>
      </c>
      <c r="J16" s="91">
        <v>317.47070000000002</v>
      </c>
      <c r="K16" s="78">
        <v>338.92829999999998</v>
      </c>
      <c r="L16" s="78">
        <v>40.053800000000003</v>
      </c>
      <c r="M16" s="78">
        <v>81.100200000000001</v>
      </c>
      <c r="N16" s="91">
        <v>379.03470000000004</v>
      </c>
      <c r="O16" s="80">
        <v>487.46749999999997</v>
      </c>
      <c r="P16" s="100"/>
      <c r="Q16" s="100"/>
    </row>
    <row r="17" spans="1:18" s="65" customFormat="1" ht="17.25" customHeight="1">
      <c r="A17" s="67" t="s">
        <v>18</v>
      </c>
      <c r="B17" s="78">
        <v>0.27</v>
      </c>
      <c r="C17" s="78">
        <v>0.63</v>
      </c>
      <c r="D17" s="78">
        <v>0</v>
      </c>
      <c r="E17" s="78">
        <v>0</v>
      </c>
      <c r="F17" s="78">
        <v>0.64</v>
      </c>
      <c r="G17" s="79">
        <v>6.33</v>
      </c>
      <c r="H17" s="78">
        <v>0</v>
      </c>
      <c r="I17" s="78">
        <v>0</v>
      </c>
      <c r="J17" s="91">
        <v>63.23</v>
      </c>
      <c r="K17" s="78">
        <v>568.80999999999995</v>
      </c>
      <c r="L17" s="78">
        <v>66.97</v>
      </c>
      <c r="M17" s="78">
        <v>396.35</v>
      </c>
      <c r="N17" s="91">
        <v>131.11000000000001</v>
      </c>
      <c r="O17" s="80">
        <v>972.12</v>
      </c>
      <c r="P17" s="100"/>
      <c r="Q17" s="100"/>
    </row>
    <row r="18" spans="1:18" s="65" customFormat="1" ht="17.25" customHeight="1">
      <c r="A18" s="67" t="s">
        <v>172</v>
      </c>
      <c r="B18" s="78">
        <v>43.634</v>
      </c>
      <c r="C18" s="78">
        <v>116.7786</v>
      </c>
      <c r="D18" s="78">
        <v>5.0599999999999999E-2</v>
      </c>
      <c r="E18" s="78">
        <v>16.724900000000002</v>
      </c>
      <c r="F18" s="78">
        <v>5.9700000000000003E-2</v>
      </c>
      <c r="G18" s="79">
        <v>11.7905</v>
      </c>
      <c r="H18" s="78">
        <v>0</v>
      </c>
      <c r="I18" s="78">
        <v>0</v>
      </c>
      <c r="J18" s="91">
        <v>858.52869999999996</v>
      </c>
      <c r="K18" s="78">
        <v>1834.3210999999999</v>
      </c>
      <c r="L18" s="78">
        <v>78.9602</v>
      </c>
      <c r="M18" s="78">
        <v>202.7321</v>
      </c>
      <c r="N18" s="91">
        <v>981.2331999999999</v>
      </c>
      <c r="O18" s="80">
        <v>2182.3472000000002</v>
      </c>
      <c r="P18" s="100"/>
      <c r="Q18" s="100"/>
    </row>
    <row r="19" spans="1:18" s="65" customFormat="1" ht="17.25" customHeight="1">
      <c r="A19" s="67" t="s">
        <v>173</v>
      </c>
      <c r="B19" s="78">
        <v>30.883600000000001</v>
      </c>
      <c r="C19" s="78">
        <v>152.75890000000001</v>
      </c>
      <c r="D19" s="78">
        <v>1.0879000000000001</v>
      </c>
      <c r="E19" s="78">
        <v>8.3255999999999997</v>
      </c>
      <c r="F19" s="78">
        <v>1.9599999999999999E-2</v>
      </c>
      <c r="G19" s="79">
        <v>2.1814</v>
      </c>
      <c r="H19" s="78">
        <v>0</v>
      </c>
      <c r="I19" s="78">
        <v>0</v>
      </c>
      <c r="J19" s="91">
        <v>419.91570000000002</v>
      </c>
      <c r="K19" s="78">
        <v>2185.5142999999998</v>
      </c>
      <c r="L19" s="78">
        <v>16.9193</v>
      </c>
      <c r="M19" s="78">
        <v>100.053</v>
      </c>
      <c r="N19" s="91">
        <v>468.82610000000005</v>
      </c>
      <c r="O19" s="80">
        <v>2448.8331999999996</v>
      </c>
      <c r="P19" s="100"/>
      <c r="Q19" s="100"/>
    </row>
    <row r="20" spans="1:18" s="65" customFormat="1" ht="17.25" customHeight="1">
      <c r="A20" s="67" t="s">
        <v>174</v>
      </c>
      <c r="B20" s="78">
        <v>2.9</v>
      </c>
      <c r="C20" s="78">
        <v>7.3</v>
      </c>
      <c r="D20" s="79">
        <v>7.0300000000000001E-2</v>
      </c>
      <c r="E20" s="78">
        <v>18.091699999999999</v>
      </c>
      <c r="F20" s="79">
        <v>9.9199999999999997E-2</v>
      </c>
      <c r="G20" s="79">
        <v>1.2884</v>
      </c>
      <c r="H20" s="78">
        <v>0</v>
      </c>
      <c r="I20" s="78">
        <v>0.25850000000000001</v>
      </c>
      <c r="J20" s="91">
        <v>1.66</v>
      </c>
      <c r="K20" s="78">
        <v>3.6</v>
      </c>
      <c r="L20" s="79">
        <v>41.67</v>
      </c>
      <c r="M20" s="78">
        <v>79.489999999999995</v>
      </c>
      <c r="N20" s="91">
        <v>46.399500000000003</v>
      </c>
      <c r="O20" s="80">
        <v>110.0286</v>
      </c>
      <c r="P20" s="100"/>
      <c r="Q20" s="100"/>
    </row>
    <row r="21" spans="1:18" s="65" customFormat="1" ht="17.25" customHeight="1">
      <c r="A21" s="67" t="s">
        <v>175</v>
      </c>
      <c r="B21" s="78">
        <v>29.1389</v>
      </c>
      <c r="C21" s="78">
        <v>139.1379</v>
      </c>
      <c r="D21" s="78">
        <v>4.3959999999999999</v>
      </c>
      <c r="E21" s="78">
        <v>16.537299999999998</v>
      </c>
      <c r="F21" s="78">
        <v>0.12529999999999999</v>
      </c>
      <c r="G21" s="79">
        <v>0.14549999999999999</v>
      </c>
      <c r="H21" s="78">
        <v>0</v>
      </c>
      <c r="I21" s="78">
        <v>1.84E-2</v>
      </c>
      <c r="J21" s="91">
        <v>38.5214</v>
      </c>
      <c r="K21" s="78">
        <v>54.979100000000003</v>
      </c>
      <c r="L21" s="78">
        <v>22.631900000000002</v>
      </c>
      <c r="M21" s="78">
        <v>22.774999999999999</v>
      </c>
      <c r="N21" s="91">
        <v>94.813500000000005</v>
      </c>
      <c r="O21" s="80">
        <v>233.5932</v>
      </c>
      <c r="P21" s="100"/>
      <c r="Q21" s="100"/>
    </row>
    <row r="22" spans="1:18" s="65" customFormat="1" ht="17.25" customHeight="1">
      <c r="A22" s="67" t="s">
        <v>176</v>
      </c>
      <c r="B22" s="78">
        <v>40.799999999999997</v>
      </c>
      <c r="C22" s="78">
        <v>102.9</v>
      </c>
      <c r="D22" s="78">
        <v>6</v>
      </c>
      <c r="E22" s="78">
        <v>39.9</v>
      </c>
      <c r="F22" s="78">
        <v>0</v>
      </c>
      <c r="G22" s="79">
        <v>0</v>
      </c>
      <c r="H22" s="78">
        <v>0</v>
      </c>
      <c r="I22" s="78">
        <v>0</v>
      </c>
      <c r="J22" s="91">
        <v>26.38</v>
      </c>
      <c r="K22" s="78">
        <v>61.8</v>
      </c>
      <c r="L22" s="78">
        <v>0.11</v>
      </c>
      <c r="M22" s="78">
        <v>0.68</v>
      </c>
      <c r="N22" s="91">
        <v>73.289999999999992</v>
      </c>
      <c r="O22" s="80">
        <v>205.28000000000003</v>
      </c>
      <c r="P22" s="100"/>
      <c r="Q22" s="100"/>
    </row>
    <row r="23" spans="1:18" ht="17.25" customHeight="1">
      <c r="A23" s="67" t="s">
        <v>137</v>
      </c>
      <c r="B23" s="78">
        <v>42.697200000000002</v>
      </c>
      <c r="C23" s="78">
        <v>118.8849</v>
      </c>
      <c r="D23" s="78">
        <v>7.8326000000000002</v>
      </c>
      <c r="E23" s="78">
        <v>11.559799999999999</v>
      </c>
      <c r="F23" s="78">
        <v>4.4680999999999997</v>
      </c>
      <c r="G23" s="79">
        <v>38.924100000000003</v>
      </c>
      <c r="H23" s="78">
        <v>0</v>
      </c>
      <c r="I23" s="78">
        <v>0</v>
      </c>
      <c r="J23" s="91">
        <v>486.72059999999999</v>
      </c>
      <c r="K23" s="78">
        <v>626.53070000000002</v>
      </c>
      <c r="L23" s="78">
        <v>84.634</v>
      </c>
      <c r="M23" s="78">
        <v>206.31649999999999</v>
      </c>
      <c r="N23" s="91">
        <v>626.35249999999996</v>
      </c>
      <c r="O23" s="80">
        <v>1002.216</v>
      </c>
      <c r="P23" s="100"/>
      <c r="Q23" s="100"/>
    </row>
    <row r="24" spans="1:18" ht="17.25" customHeight="1">
      <c r="A24" s="67" t="s">
        <v>177</v>
      </c>
      <c r="B24" s="78">
        <v>17.807400000000001</v>
      </c>
      <c r="C24" s="78">
        <v>96.586500000000001</v>
      </c>
      <c r="D24" s="78">
        <v>1.9129</v>
      </c>
      <c r="E24" s="78">
        <v>22.4572</v>
      </c>
      <c r="F24" s="78">
        <v>0</v>
      </c>
      <c r="G24" s="79">
        <v>0.18029999999999999</v>
      </c>
      <c r="H24" s="78">
        <v>0</v>
      </c>
      <c r="I24" s="78">
        <v>0</v>
      </c>
      <c r="J24" s="91">
        <v>229.33160000000001</v>
      </c>
      <c r="K24" s="78">
        <v>155.46430000000001</v>
      </c>
      <c r="L24" s="78">
        <v>47.053100000000001</v>
      </c>
      <c r="M24" s="78">
        <v>112.6885</v>
      </c>
      <c r="N24" s="91">
        <v>296.10500000000002</v>
      </c>
      <c r="O24" s="80">
        <v>387.3768</v>
      </c>
      <c r="P24" s="100"/>
      <c r="Q24" s="100"/>
      <c r="R24" s="146"/>
    </row>
    <row r="25" spans="1:18" ht="17.25" customHeight="1">
      <c r="A25" s="67" t="s">
        <v>178</v>
      </c>
      <c r="B25" s="78">
        <v>1.371</v>
      </c>
      <c r="C25" s="78">
        <v>6.4063999999999997</v>
      </c>
      <c r="D25" s="78">
        <v>0</v>
      </c>
      <c r="E25" s="78">
        <v>1.7500000000000002E-2</v>
      </c>
      <c r="F25" s="78">
        <v>0</v>
      </c>
      <c r="G25" s="79">
        <v>0.94299999999999995</v>
      </c>
      <c r="H25" s="78">
        <v>0</v>
      </c>
      <c r="I25" s="78">
        <v>0</v>
      </c>
      <c r="J25" s="91">
        <v>3520.4250000000002</v>
      </c>
      <c r="K25" s="78">
        <v>4806.652</v>
      </c>
      <c r="L25" s="78">
        <v>352.90719999999999</v>
      </c>
      <c r="M25" s="78">
        <v>509.31810000000002</v>
      </c>
      <c r="N25" s="91">
        <v>3874.7032000000004</v>
      </c>
      <c r="O25" s="80">
        <v>5323.3370000000004</v>
      </c>
      <c r="P25" s="100"/>
      <c r="Q25" s="100"/>
    </row>
    <row r="26" spans="1:18" ht="17.25" customHeight="1">
      <c r="A26" s="67" t="s">
        <v>179</v>
      </c>
      <c r="B26" s="78">
        <v>22.692499999999999</v>
      </c>
      <c r="C26" s="78">
        <v>118.7372</v>
      </c>
      <c r="D26" s="78">
        <v>2.4344999999999999</v>
      </c>
      <c r="E26" s="78">
        <v>12.208500000000001</v>
      </c>
      <c r="F26" s="78">
        <v>0</v>
      </c>
      <c r="G26" s="79">
        <v>0</v>
      </c>
      <c r="H26" s="78">
        <v>0</v>
      </c>
      <c r="I26" s="78">
        <v>0</v>
      </c>
      <c r="J26" s="91">
        <v>230.35890000000001</v>
      </c>
      <c r="K26" s="78">
        <v>2731.3706999999999</v>
      </c>
      <c r="L26" s="78">
        <v>132.87809999999999</v>
      </c>
      <c r="M26" s="78">
        <v>414.12740000000002</v>
      </c>
      <c r="N26" s="91">
        <v>388.36400000000003</v>
      </c>
      <c r="O26" s="80">
        <v>3276.4437999999996</v>
      </c>
      <c r="P26" s="100"/>
      <c r="Q26" s="100"/>
    </row>
    <row r="27" spans="1:18" ht="17.25" customHeight="1">
      <c r="A27" s="67" t="s">
        <v>180</v>
      </c>
      <c r="B27" s="78">
        <v>0</v>
      </c>
      <c r="C27" s="78">
        <v>0.34</v>
      </c>
      <c r="D27" s="78">
        <v>0</v>
      </c>
      <c r="E27" s="78">
        <v>1.0481</v>
      </c>
      <c r="F27" s="78">
        <v>0</v>
      </c>
      <c r="G27" s="79">
        <v>0</v>
      </c>
      <c r="H27" s="78">
        <v>0</v>
      </c>
      <c r="I27" s="78">
        <v>0</v>
      </c>
      <c r="J27" s="91">
        <v>0</v>
      </c>
      <c r="K27" s="78">
        <v>0</v>
      </c>
      <c r="L27" s="78">
        <v>0</v>
      </c>
      <c r="M27" s="78">
        <v>1.0820000000000001</v>
      </c>
      <c r="N27" s="91">
        <v>0</v>
      </c>
      <c r="O27" s="80">
        <v>2.4701000000000004</v>
      </c>
      <c r="P27" s="100"/>
      <c r="Q27" s="100"/>
    </row>
    <row r="28" spans="1:18" ht="17.25" customHeight="1">
      <c r="A28" s="71" t="s">
        <v>181</v>
      </c>
      <c r="B28" s="82">
        <v>9.81</v>
      </c>
      <c r="C28" s="82">
        <v>23.58</v>
      </c>
      <c r="D28" s="82">
        <v>2.31</v>
      </c>
      <c r="E28" s="82">
        <v>18.2</v>
      </c>
      <c r="F28" s="82">
        <v>0.01</v>
      </c>
      <c r="G28" s="84">
        <v>0.73</v>
      </c>
      <c r="H28" s="82">
        <v>0</v>
      </c>
      <c r="I28" s="82">
        <v>0</v>
      </c>
      <c r="J28" s="92">
        <v>206.23</v>
      </c>
      <c r="K28" s="82">
        <v>164.29</v>
      </c>
      <c r="L28" s="82">
        <v>23.22</v>
      </c>
      <c r="M28" s="82">
        <v>42.35</v>
      </c>
      <c r="N28" s="92">
        <v>241.57999999999998</v>
      </c>
      <c r="O28" s="85">
        <v>249.14999999999998</v>
      </c>
      <c r="P28" s="100"/>
      <c r="Q28" s="100"/>
    </row>
    <row r="29" spans="1:18" ht="17.25" customHeight="1">
      <c r="A29" s="71" t="s">
        <v>129</v>
      </c>
      <c r="B29" s="82">
        <v>16.86</v>
      </c>
      <c r="C29" s="82">
        <v>26.35</v>
      </c>
      <c r="D29" s="82">
        <v>7.1000000000000004E-3</v>
      </c>
      <c r="E29" s="82">
        <v>0.39</v>
      </c>
      <c r="F29" s="82">
        <v>0</v>
      </c>
      <c r="G29" s="84">
        <v>0</v>
      </c>
      <c r="H29" s="82">
        <v>0</v>
      </c>
      <c r="I29" s="82">
        <v>0</v>
      </c>
      <c r="J29" s="92">
        <v>603.26</v>
      </c>
      <c r="K29" s="82">
        <v>538</v>
      </c>
      <c r="L29" s="82">
        <v>93.58</v>
      </c>
      <c r="M29" s="82">
        <v>103.57</v>
      </c>
      <c r="N29" s="92">
        <v>713.70710000000008</v>
      </c>
      <c r="O29" s="85">
        <v>668.31</v>
      </c>
      <c r="P29" s="100"/>
      <c r="Q29" s="100"/>
    </row>
    <row r="30" spans="1:18" ht="17.25" customHeight="1">
      <c r="A30" s="71" t="s">
        <v>182</v>
      </c>
      <c r="B30" s="82">
        <v>3.97</v>
      </c>
      <c r="C30" s="82">
        <v>28.06</v>
      </c>
      <c r="D30" s="82">
        <v>0.56999999999999995</v>
      </c>
      <c r="E30" s="82">
        <v>5.66</v>
      </c>
      <c r="F30" s="82">
        <v>0</v>
      </c>
      <c r="G30" s="84">
        <v>0</v>
      </c>
      <c r="H30" s="82">
        <v>0</v>
      </c>
      <c r="I30" s="82">
        <v>0</v>
      </c>
      <c r="J30" s="92">
        <v>53.73</v>
      </c>
      <c r="K30" s="82">
        <v>85.18</v>
      </c>
      <c r="L30" s="82">
        <v>6.54</v>
      </c>
      <c r="M30" s="82">
        <v>26.08</v>
      </c>
      <c r="N30" s="92">
        <v>64.81</v>
      </c>
      <c r="O30" s="85">
        <v>144.98000000000002</v>
      </c>
      <c r="P30" s="100"/>
      <c r="Q30" s="100"/>
    </row>
    <row r="31" spans="1:18" ht="17.25" customHeight="1">
      <c r="A31" s="71" t="s">
        <v>183</v>
      </c>
      <c r="B31" s="82">
        <v>9.43</v>
      </c>
      <c r="C31" s="82">
        <v>27.19</v>
      </c>
      <c r="D31" s="82">
        <v>4.97</v>
      </c>
      <c r="E31" s="82">
        <v>16.149999999999999</v>
      </c>
      <c r="F31" s="83">
        <v>0</v>
      </c>
      <c r="G31" s="84">
        <v>0</v>
      </c>
      <c r="H31" s="82">
        <v>0</v>
      </c>
      <c r="I31" s="82">
        <v>0</v>
      </c>
      <c r="J31" s="92">
        <v>23.32</v>
      </c>
      <c r="K31" s="82">
        <v>22.31</v>
      </c>
      <c r="L31" s="82">
        <v>26.52</v>
      </c>
      <c r="M31" s="82">
        <v>59.62</v>
      </c>
      <c r="N31" s="92">
        <v>64.239999999999995</v>
      </c>
      <c r="O31" s="85">
        <v>125.27000000000001</v>
      </c>
      <c r="P31" s="100"/>
      <c r="Q31" s="100"/>
    </row>
    <row r="32" spans="1:18" ht="17.25" customHeight="1">
      <c r="A32" s="71" t="s">
        <v>130</v>
      </c>
      <c r="B32" s="82">
        <v>52.3217</v>
      </c>
      <c r="C32" s="82">
        <v>97.431299999999993</v>
      </c>
      <c r="D32" s="82">
        <v>3.7058</v>
      </c>
      <c r="E32" s="82">
        <v>18.262499999999999</v>
      </c>
      <c r="F32" s="83">
        <v>2.1234000000000002</v>
      </c>
      <c r="G32" s="84">
        <v>7.7609000000000004</v>
      </c>
      <c r="H32" s="82">
        <v>0</v>
      </c>
      <c r="I32" s="82">
        <v>4.2599999999999999E-2</v>
      </c>
      <c r="J32" s="92">
        <v>0.33560000000000001</v>
      </c>
      <c r="K32" s="82">
        <v>0.33560000000000001</v>
      </c>
      <c r="L32" s="82">
        <v>4.8522999999999996</v>
      </c>
      <c r="M32" s="82">
        <v>5.2477999999999998</v>
      </c>
      <c r="N32" s="92">
        <v>63.338800000000006</v>
      </c>
      <c r="O32" s="85">
        <v>129.08070000000001</v>
      </c>
      <c r="P32" s="100"/>
      <c r="Q32" s="100"/>
    </row>
    <row r="33" spans="1:17" ht="17.25" customHeight="1">
      <c r="A33" s="71" t="s">
        <v>185</v>
      </c>
      <c r="B33" s="82">
        <v>1.0407</v>
      </c>
      <c r="C33" s="82">
        <v>24.5519</v>
      </c>
      <c r="D33" s="82">
        <v>2.6815000000000002</v>
      </c>
      <c r="E33" s="82">
        <v>8.2338000000000005</v>
      </c>
      <c r="F33" s="83">
        <v>0</v>
      </c>
      <c r="G33" s="84">
        <v>0</v>
      </c>
      <c r="H33" s="82">
        <v>0</v>
      </c>
      <c r="I33" s="82">
        <v>0</v>
      </c>
      <c r="J33" s="92">
        <v>57.342399999999998</v>
      </c>
      <c r="K33" s="82">
        <v>78.212100000000007</v>
      </c>
      <c r="L33" s="82">
        <v>3.3803000000000001</v>
      </c>
      <c r="M33" s="82">
        <v>10.882</v>
      </c>
      <c r="N33" s="92">
        <v>64.444900000000004</v>
      </c>
      <c r="O33" s="85">
        <v>121.87980000000002</v>
      </c>
      <c r="P33" s="100"/>
      <c r="Q33" s="100"/>
    </row>
    <row r="34" spans="1:17" ht="17.25" customHeight="1" thickBot="1">
      <c r="A34" s="191" t="s">
        <v>189</v>
      </c>
      <c r="B34" s="187">
        <v>0</v>
      </c>
      <c r="C34" s="187">
        <v>0</v>
      </c>
      <c r="D34" s="187">
        <v>0</v>
      </c>
      <c r="E34" s="187">
        <v>0</v>
      </c>
      <c r="F34" s="188">
        <v>1.4800000000000001E-2</v>
      </c>
      <c r="G34" s="189">
        <v>0.14510000000000001</v>
      </c>
      <c r="H34" s="187">
        <v>0</v>
      </c>
      <c r="I34" s="187">
        <v>0</v>
      </c>
      <c r="J34" s="192">
        <v>8.1637000000000004</v>
      </c>
      <c r="K34" s="187">
        <v>11.1882</v>
      </c>
      <c r="L34" s="187">
        <v>4.1402000000000001</v>
      </c>
      <c r="M34" s="187">
        <v>12.427099999999999</v>
      </c>
      <c r="N34" s="192">
        <v>12.3187</v>
      </c>
      <c r="O34" s="193">
        <v>23.760399999999997</v>
      </c>
      <c r="P34" s="100"/>
      <c r="Q34" s="100"/>
    </row>
    <row r="35" spans="1:17" ht="17.25" customHeight="1" thickTop="1" thickBot="1">
      <c r="A35" s="73" t="s">
        <v>19</v>
      </c>
      <c r="B35" s="86">
        <v>2163.86</v>
      </c>
      <c r="C35" s="86">
        <v>8912.9970999999969</v>
      </c>
      <c r="D35" s="86">
        <v>97.184699999999978</v>
      </c>
      <c r="E35" s="86">
        <v>2258.4177999999993</v>
      </c>
      <c r="F35" s="87">
        <v>13.101699999999997</v>
      </c>
      <c r="G35" s="88">
        <v>633.82639999999992</v>
      </c>
      <c r="H35" s="86">
        <v>0</v>
      </c>
      <c r="I35" s="86">
        <v>4.6885999999999992</v>
      </c>
      <c r="J35" s="93">
        <v>52650.076900000007</v>
      </c>
      <c r="K35" s="86">
        <v>37989.33449999999</v>
      </c>
      <c r="L35" s="86">
        <v>10932.4485</v>
      </c>
      <c r="M35" s="86">
        <v>18158.459900000009</v>
      </c>
      <c r="N35" s="93">
        <v>65856.671800000026</v>
      </c>
      <c r="O35" s="89">
        <v>67957.724299999987</v>
      </c>
      <c r="P35" s="100"/>
      <c r="Q35" s="100"/>
    </row>
    <row r="36" spans="1:17">
      <c r="A36" s="142"/>
      <c r="P36" s="100"/>
      <c r="Q36" s="100"/>
    </row>
    <row r="37" spans="1:17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</sheetData>
  <mergeCells count="13">
    <mergeCell ref="J3:K3"/>
    <mergeCell ref="L3:M3"/>
    <mergeCell ref="N3:O3"/>
    <mergeCell ref="A1:O1"/>
    <mergeCell ref="A2:B2"/>
    <mergeCell ref="D2:E2"/>
    <mergeCell ref="J2:K2"/>
    <mergeCell ref="L2:M2"/>
    <mergeCell ref="A3:A4"/>
    <mergeCell ref="B3:C3"/>
    <mergeCell ref="D3:E3"/>
    <mergeCell ref="F3:G3"/>
    <mergeCell ref="H3:I3"/>
  </mergeCells>
  <phoneticPr fontId="3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="85" zoomScaleNormal="85" workbookViewId="0">
      <selection activeCell="L24" sqref="L24"/>
    </sheetView>
  </sheetViews>
  <sheetFormatPr defaultRowHeight="14.25"/>
  <cols>
    <col min="1" max="1" width="11.25" style="65" customWidth="1"/>
    <col min="2" max="3" width="17.5" style="65" customWidth="1"/>
    <col min="4" max="4" width="14.5" style="65" customWidth="1"/>
    <col min="5" max="5" width="18.375" style="65" customWidth="1"/>
    <col min="6" max="16384" width="9" style="65"/>
  </cols>
  <sheetData>
    <row r="1" spans="1:10" customFormat="1" ht="31.5" customHeight="1">
      <c r="A1" s="327" t="s">
        <v>233</v>
      </c>
      <c r="B1" s="327"/>
      <c r="C1" s="327"/>
      <c r="D1" s="327"/>
      <c r="E1" s="327"/>
    </row>
    <row r="2" spans="1:10" customFormat="1" ht="13.5" customHeight="1" thickBot="1">
      <c r="A2" s="328" t="s">
        <v>68</v>
      </c>
      <c r="B2" s="328"/>
      <c r="C2" s="328"/>
      <c r="D2" s="328"/>
      <c r="E2" s="163"/>
    </row>
    <row r="3" spans="1:10" ht="34.5" customHeight="1" thickBot="1">
      <c r="A3" s="122" t="s">
        <v>78</v>
      </c>
      <c r="B3" s="120" t="s">
        <v>117</v>
      </c>
      <c r="C3" s="120" t="s">
        <v>118</v>
      </c>
      <c r="D3" s="120" t="s">
        <v>119</v>
      </c>
      <c r="E3" s="172" t="s">
        <v>120</v>
      </c>
      <c r="F3" s="175"/>
    </row>
    <row r="4" spans="1:10" s="119" customFormat="1" ht="13.5" customHeight="1">
      <c r="A4" s="123" t="s">
        <v>161</v>
      </c>
      <c r="B4" s="124">
        <v>40608</v>
      </c>
      <c r="C4" s="124">
        <v>15888</v>
      </c>
      <c r="D4" s="124">
        <v>2869</v>
      </c>
      <c r="E4" s="173">
        <v>1067</v>
      </c>
      <c r="F4" s="176"/>
      <c r="J4" s="238"/>
    </row>
    <row r="5" spans="1:10" s="119" customFormat="1" ht="13.5" customHeight="1">
      <c r="A5" s="125" t="s">
        <v>162</v>
      </c>
      <c r="B5" s="124">
        <v>17310</v>
      </c>
      <c r="C5" s="124">
        <v>8576</v>
      </c>
      <c r="D5" s="124">
        <v>109</v>
      </c>
      <c r="E5" s="173">
        <v>108</v>
      </c>
      <c r="F5" s="176"/>
      <c r="J5" s="238"/>
    </row>
    <row r="6" spans="1:10" s="119" customFormat="1" ht="13.5" customHeight="1">
      <c r="A6" s="125" t="s">
        <v>163</v>
      </c>
      <c r="B6" s="124">
        <v>22665</v>
      </c>
      <c r="C6" s="124">
        <v>12155</v>
      </c>
      <c r="D6" s="124">
        <v>0</v>
      </c>
      <c r="E6" s="173">
        <v>966</v>
      </c>
      <c r="F6" s="176"/>
      <c r="J6" s="238"/>
    </row>
    <row r="7" spans="1:10" s="119" customFormat="1" ht="13.5" customHeight="1">
      <c r="A7" s="125" t="s">
        <v>164</v>
      </c>
      <c r="B7" s="124">
        <v>19437</v>
      </c>
      <c r="C7" s="124">
        <v>5147</v>
      </c>
      <c r="D7" s="124">
        <v>0</v>
      </c>
      <c r="E7" s="173">
        <v>408</v>
      </c>
      <c r="F7" s="176"/>
      <c r="J7" s="238"/>
    </row>
    <row r="8" spans="1:10" s="119" customFormat="1" ht="13.5" customHeight="1">
      <c r="A8" s="125" t="s">
        <v>165</v>
      </c>
      <c r="B8" s="124">
        <v>20367</v>
      </c>
      <c r="C8" s="124">
        <v>8511</v>
      </c>
      <c r="D8" s="124">
        <v>161</v>
      </c>
      <c r="E8" s="173">
        <v>491</v>
      </c>
      <c r="F8" s="176"/>
      <c r="J8" s="238"/>
    </row>
    <row r="9" spans="1:10" s="119" customFormat="1" ht="13.5" customHeight="1">
      <c r="A9" s="125" t="s">
        <v>166</v>
      </c>
      <c r="B9" s="124">
        <v>12997</v>
      </c>
      <c r="C9" s="124">
        <v>3781</v>
      </c>
      <c r="D9" s="124">
        <v>63</v>
      </c>
      <c r="E9" s="173">
        <v>2371</v>
      </c>
      <c r="F9" s="176"/>
    </row>
    <row r="10" spans="1:10" s="119" customFormat="1" ht="13.5" customHeight="1">
      <c r="A10" s="125" t="s">
        <v>167</v>
      </c>
      <c r="B10" s="124">
        <v>1099</v>
      </c>
      <c r="C10" s="124">
        <v>270</v>
      </c>
      <c r="D10" s="124">
        <v>9</v>
      </c>
      <c r="E10" s="173">
        <v>666</v>
      </c>
      <c r="F10" s="176"/>
    </row>
    <row r="11" spans="1:10" s="119" customFormat="1" ht="13.5" customHeight="1">
      <c r="A11" s="125" t="s">
        <v>17</v>
      </c>
      <c r="B11" s="124">
        <v>0</v>
      </c>
      <c r="C11" s="124">
        <v>0</v>
      </c>
      <c r="D11" s="124">
        <v>0</v>
      </c>
      <c r="E11" s="173">
        <v>0</v>
      </c>
      <c r="F11" s="176"/>
    </row>
    <row r="12" spans="1:10" s="119" customFormat="1" ht="13.5" customHeight="1">
      <c r="A12" s="125" t="s">
        <v>168</v>
      </c>
      <c r="B12" s="124">
        <v>7707</v>
      </c>
      <c r="C12" s="124">
        <v>2138</v>
      </c>
      <c r="D12" s="124">
        <v>0</v>
      </c>
      <c r="E12" s="173">
        <v>335</v>
      </c>
      <c r="F12" s="176"/>
    </row>
    <row r="13" spans="1:10" s="119" customFormat="1" ht="13.5" customHeight="1">
      <c r="A13" s="125" t="s">
        <v>169</v>
      </c>
      <c r="B13" s="124">
        <v>3860</v>
      </c>
      <c r="C13" s="124">
        <v>1366</v>
      </c>
      <c r="D13" s="124">
        <v>298</v>
      </c>
      <c r="E13" s="173">
        <v>2630</v>
      </c>
      <c r="F13" s="176"/>
    </row>
    <row r="14" spans="1:10" s="119" customFormat="1" ht="13.5" customHeight="1">
      <c r="A14" s="125" t="s">
        <v>170</v>
      </c>
      <c r="B14" s="124">
        <v>3127</v>
      </c>
      <c r="C14" s="124">
        <v>1055</v>
      </c>
      <c r="D14" s="124">
        <v>2</v>
      </c>
      <c r="E14" s="173">
        <v>37</v>
      </c>
      <c r="F14" s="176"/>
    </row>
    <row r="15" spans="1:10" s="119" customFormat="1" ht="13.5" customHeight="1">
      <c r="A15" s="125" t="s">
        <v>171</v>
      </c>
      <c r="B15" s="124">
        <v>2044</v>
      </c>
      <c r="C15" s="124">
        <v>407</v>
      </c>
      <c r="D15" s="124">
        <v>23</v>
      </c>
      <c r="E15" s="173">
        <v>82</v>
      </c>
      <c r="F15" s="176"/>
    </row>
    <row r="16" spans="1:10" s="119" customFormat="1" ht="13.5" customHeight="1">
      <c r="A16" s="125" t="s">
        <v>18</v>
      </c>
      <c r="B16" s="124">
        <v>1387</v>
      </c>
      <c r="C16" s="124">
        <v>184</v>
      </c>
      <c r="D16" s="124">
        <v>103</v>
      </c>
      <c r="E16" s="173">
        <v>989</v>
      </c>
      <c r="F16" s="176"/>
    </row>
    <row r="17" spans="1:6" s="119" customFormat="1" ht="13.5" customHeight="1">
      <c r="A17" s="125" t="s">
        <v>172</v>
      </c>
      <c r="B17" s="124">
        <v>1281</v>
      </c>
      <c r="C17" s="124">
        <v>297</v>
      </c>
      <c r="D17" s="124">
        <v>43</v>
      </c>
      <c r="E17" s="173">
        <v>403</v>
      </c>
      <c r="F17" s="176"/>
    </row>
    <row r="18" spans="1:6" s="119" customFormat="1" ht="13.5" customHeight="1">
      <c r="A18" s="125" t="s">
        <v>173</v>
      </c>
      <c r="B18" s="124">
        <v>838</v>
      </c>
      <c r="C18" s="124">
        <v>115</v>
      </c>
      <c r="D18" s="124">
        <v>10</v>
      </c>
      <c r="E18" s="173">
        <v>834</v>
      </c>
      <c r="F18" s="176"/>
    </row>
    <row r="19" spans="1:6" s="119" customFormat="1" ht="13.5" customHeight="1">
      <c r="A19" s="125" t="s">
        <v>174</v>
      </c>
      <c r="B19" s="124">
        <v>465</v>
      </c>
      <c r="C19" s="124">
        <v>179</v>
      </c>
      <c r="D19" s="124">
        <v>0</v>
      </c>
      <c r="E19" s="173">
        <v>0</v>
      </c>
      <c r="F19" s="176"/>
    </row>
    <row r="20" spans="1:6" s="119" customFormat="1" ht="13.5" customHeight="1">
      <c r="A20" s="125" t="s">
        <v>175</v>
      </c>
      <c r="B20" s="124">
        <v>319</v>
      </c>
      <c r="C20" s="124">
        <v>133</v>
      </c>
      <c r="D20" s="124">
        <v>4</v>
      </c>
      <c r="E20" s="173">
        <v>296</v>
      </c>
      <c r="F20" s="176"/>
    </row>
    <row r="21" spans="1:6" s="119" customFormat="1" ht="13.5" customHeight="1">
      <c r="A21" s="125" t="s">
        <v>176</v>
      </c>
      <c r="B21" s="124">
        <v>0</v>
      </c>
      <c r="C21" s="124">
        <v>0</v>
      </c>
      <c r="D21" s="124">
        <v>0</v>
      </c>
      <c r="E21" s="173">
        <v>1252</v>
      </c>
      <c r="F21" s="176"/>
    </row>
    <row r="22" spans="1:6" s="119" customFormat="1" ht="13.5" customHeight="1">
      <c r="A22" s="125" t="s">
        <v>137</v>
      </c>
      <c r="B22" s="124">
        <v>1993</v>
      </c>
      <c r="C22" s="124">
        <v>439</v>
      </c>
      <c r="D22" s="124">
        <v>44</v>
      </c>
      <c r="E22" s="173">
        <v>781</v>
      </c>
      <c r="F22" s="176"/>
    </row>
    <row r="23" spans="1:6" s="119" customFormat="1" ht="13.5" customHeight="1">
      <c r="A23" s="125" t="s">
        <v>177</v>
      </c>
      <c r="B23" s="124">
        <v>2820</v>
      </c>
      <c r="C23" s="124">
        <v>618</v>
      </c>
      <c r="D23" s="124">
        <v>16</v>
      </c>
      <c r="E23" s="173">
        <v>566</v>
      </c>
      <c r="F23" s="176"/>
    </row>
    <row r="24" spans="1:6" s="119" customFormat="1" ht="13.5" customHeight="1">
      <c r="A24" s="125" t="s">
        <v>178</v>
      </c>
      <c r="B24" s="124">
        <v>0</v>
      </c>
      <c r="C24" s="124">
        <v>0</v>
      </c>
      <c r="D24" s="124">
        <v>2</v>
      </c>
      <c r="E24" s="173">
        <v>0</v>
      </c>
      <c r="F24" s="176"/>
    </row>
    <row r="25" spans="1:6" s="119" customFormat="1" ht="13.5" customHeight="1">
      <c r="A25" s="125" t="s">
        <v>179</v>
      </c>
      <c r="B25" s="124">
        <v>3002</v>
      </c>
      <c r="C25" s="124">
        <v>1174</v>
      </c>
      <c r="D25" s="124">
        <v>16</v>
      </c>
      <c r="E25" s="173">
        <v>183</v>
      </c>
      <c r="F25" s="176"/>
    </row>
    <row r="26" spans="1:6" s="119" customFormat="1" ht="13.5" customHeight="1">
      <c r="A26" s="125" t="s">
        <v>180</v>
      </c>
      <c r="B26" s="124">
        <v>1</v>
      </c>
      <c r="C26" s="124">
        <v>0</v>
      </c>
      <c r="D26" s="124">
        <v>0</v>
      </c>
      <c r="E26" s="173">
        <v>0</v>
      </c>
      <c r="F26" s="176"/>
    </row>
    <row r="27" spans="1:6" s="119" customFormat="1" ht="13.5" customHeight="1">
      <c r="A27" s="126" t="s">
        <v>181</v>
      </c>
      <c r="B27" s="124">
        <v>0</v>
      </c>
      <c r="C27" s="124">
        <v>0</v>
      </c>
      <c r="D27" s="124">
        <v>22</v>
      </c>
      <c r="E27" s="173">
        <v>158</v>
      </c>
      <c r="F27" s="176"/>
    </row>
    <row r="28" spans="1:6" s="119" customFormat="1" ht="13.5" customHeight="1">
      <c r="A28" s="126" t="s">
        <v>129</v>
      </c>
      <c r="B28" s="124">
        <v>0</v>
      </c>
      <c r="C28" s="124">
        <v>0</v>
      </c>
      <c r="D28" s="124">
        <v>285</v>
      </c>
      <c r="E28" s="173">
        <v>0</v>
      </c>
      <c r="F28" s="176"/>
    </row>
    <row r="29" spans="1:6" s="119" customFormat="1" ht="13.5" customHeight="1">
      <c r="A29" s="126" t="s">
        <v>182</v>
      </c>
      <c r="B29" s="180">
        <v>0</v>
      </c>
      <c r="C29" s="180">
        <v>0</v>
      </c>
      <c r="D29" s="180">
        <v>0</v>
      </c>
      <c r="E29" s="181">
        <v>84</v>
      </c>
      <c r="F29" s="176"/>
    </row>
    <row r="30" spans="1:6" s="119" customFormat="1" ht="13.5" customHeight="1">
      <c r="A30" s="126" t="s">
        <v>183</v>
      </c>
      <c r="B30" s="185">
        <v>300</v>
      </c>
      <c r="C30" s="185">
        <v>102</v>
      </c>
      <c r="D30" s="185">
        <v>3</v>
      </c>
      <c r="E30" s="186">
        <v>480</v>
      </c>
      <c r="F30" s="176"/>
    </row>
    <row r="31" spans="1:6" s="119" customFormat="1" ht="13.5" customHeight="1">
      <c r="A31" s="126" t="s">
        <v>130</v>
      </c>
      <c r="B31" s="121">
        <v>3</v>
      </c>
      <c r="C31" s="121">
        <v>0</v>
      </c>
      <c r="D31" s="121">
        <v>24</v>
      </c>
      <c r="E31" s="174">
        <v>333</v>
      </c>
      <c r="F31" s="176"/>
    </row>
    <row r="32" spans="1:6" s="119" customFormat="1" ht="13.5" customHeight="1">
      <c r="A32" s="126" t="s">
        <v>185</v>
      </c>
      <c r="B32" s="121">
        <v>17</v>
      </c>
      <c r="C32" s="121">
        <v>5</v>
      </c>
      <c r="D32" s="121">
        <v>3</v>
      </c>
      <c r="E32" s="174">
        <v>58</v>
      </c>
      <c r="F32" s="176"/>
    </row>
    <row r="33" spans="1:7" s="119" customFormat="1" ht="13.5" customHeight="1" thickBot="1">
      <c r="A33" s="126" t="s">
        <v>190</v>
      </c>
      <c r="B33" s="121">
        <v>0</v>
      </c>
      <c r="C33" s="121">
        <v>0</v>
      </c>
      <c r="D33" s="121">
        <v>0</v>
      </c>
      <c r="E33" s="174">
        <v>239</v>
      </c>
      <c r="F33" s="176"/>
    </row>
    <row r="34" spans="1:7" s="119" customFormat="1" ht="13.5" customHeight="1" thickTop="1" thickBot="1">
      <c r="A34" s="127" t="s">
        <v>64</v>
      </c>
      <c r="B34" s="182">
        <v>163647</v>
      </c>
      <c r="C34" s="182">
        <v>62540</v>
      </c>
      <c r="D34" s="182">
        <v>4109</v>
      </c>
      <c r="E34" s="183">
        <v>15817</v>
      </c>
      <c r="F34" s="176"/>
    </row>
    <row r="35" spans="1:7">
      <c r="A35" s="184" t="s">
        <v>184</v>
      </c>
      <c r="G35" s="119"/>
    </row>
    <row r="36" spans="1:7">
      <c r="A36" s="184" t="s">
        <v>125</v>
      </c>
      <c r="G36" s="119"/>
    </row>
    <row r="37" spans="1:7">
      <c r="A37" s="184" t="s">
        <v>128</v>
      </c>
      <c r="G37" s="119"/>
    </row>
    <row r="38" spans="1:7">
      <c r="A38" s="184" t="s">
        <v>236</v>
      </c>
      <c r="G38" s="119"/>
    </row>
    <row r="39" spans="1:7">
      <c r="A39" s="184"/>
    </row>
  </sheetData>
  <mergeCells count="2">
    <mergeCell ref="A1:E1"/>
    <mergeCell ref="A2:D2"/>
  </mergeCells>
  <phoneticPr fontId="3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6"/>
  <sheetViews>
    <sheetView zoomScale="70" zoomScaleNormal="70" zoomScaleSheetLayoutView="100" workbookViewId="0">
      <selection activeCell="K5" sqref="K5:L33"/>
    </sheetView>
  </sheetViews>
  <sheetFormatPr defaultRowHeight="14.25"/>
  <cols>
    <col min="1" max="1" width="12.375" style="1" customWidth="1"/>
    <col min="2" max="2" width="11.75" style="1" customWidth="1"/>
    <col min="3" max="3" width="10.875" style="1" customWidth="1"/>
    <col min="4" max="4" width="11.75" style="1" customWidth="1"/>
    <col min="5" max="5" width="10.875" style="1" customWidth="1"/>
    <col min="6" max="6" width="15.125" style="1" customWidth="1"/>
    <col min="7" max="12" width="9.625" style="1" customWidth="1"/>
    <col min="13" max="16384" width="9" style="1"/>
  </cols>
  <sheetData>
    <row r="1" spans="1:13" ht="28.5" customHeight="1">
      <c r="A1" s="295" t="s">
        <v>224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3" s="2" customFormat="1" ht="16.5" customHeight="1" thickBot="1">
      <c r="A2" s="140" t="s">
        <v>8</v>
      </c>
      <c r="B2" s="140"/>
      <c r="C2" s="140"/>
      <c r="D2" s="141"/>
      <c r="E2" s="141"/>
      <c r="F2" s="141"/>
      <c r="G2" s="141"/>
      <c r="H2" s="302" t="s">
        <v>116</v>
      </c>
      <c r="I2" s="303"/>
      <c r="J2" s="303"/>
      <c r="K2" s="303"/>
      <c r="L2" s="303"/>
    </row>
    <row r="3" spans="1:13" s="3" customFormat="1" ht="18" customHeight="1">
      <c r="A3" s="300" t="s">
        <v>90</v>
      </c>
      <c r="B3" s="300" t="s">
        <v>79</v>
      </c>
      <c r="C3" s="300" t="s">
        <v>80</v>
      </c>
      <c r="D3" s="300" t="s">
        <v>81</v>
      </c>
      <c r="E3" s="300" t="s">
        <v>82</v>
      </c>
      <c r="F3" s="300" t="s">
        <v>126</v>
      </c>
      <c r="G3" s="297" t="s">
        <v>91</v>
      </c>
      <c r="H3" s="298" t="s">
        <v>83</v>
      </c>
      <c r="I3" s="297" t="s">
        <v>86</v>
      </c>
      <c r="J3" s="298"/>
      <c r="K3" s="297" t="s">
        <v>87</v>
      </c>
      <c r="L3" s="299"/>
      <c r="M3" s="137"/>
    </row>
    <row r="4" spans="1:13" s="3" customFormat="1" ht="18" customHeight="1" thickBot="1">
      <c r="A4" s="301"/>
      <c r="B4" s="301"/>
      <c r="C4" s="301"/>
      <c r="D4" s="301"/>
      <c r="E4" s="301"/>
      <c r="F4" s="301"/>
      <c r="G4" s="138" t="s">
        <v>84</v>
      </c>
      <c r="H4" s="138" t="s">
        <v>85</v>
      </c>
      <c r="I4" s="138" t="s">
        <v>84</v>
      </c>
      <c r="J4" s="138" t="s">
        <v>85</v>
      </c>
      <c r="K4" s="138" t="s">
        <v>88</v>
      </c>
      <c r="L4" s="139" t="s">
        <v>89</v>
      </c>
      <c r="M4" s="137"/>
    </row>
    <row r="5" spans="1:13" s="8" customFormat="1" ht="17.25" customHeight="1">
      <c r="A5" s="17" t="s">
        <v>138</v>
      </c>
      <c r="B5" s="37">
        <v>53181.841200000003</v>
      </c>
      <c r="C5" s="19">
        <v>2.2185856627759071E-2</v>
      </c>
      <c r="D5" s="37">
        <v>478867.53950000001</v>
      </c>
      <c r="E5" s="19">
        <v>7.2600381102627676E-2</v>
      </c>
      <c r="F5" s="43">
        <v>0.29431694673940434</v>
      </c>
      <c r="G5" s="27">
        <v>34331.214800000002</v>
      </c>
      <c r="H5" s="27">
        <v>265309.45520000003</v>
      </c>
      <c r="I5" s="95">
        <v>360090</v>
      </c>
      <c r="J5" s="95">
        <v>2343764</v>
      </c>
      <c r="K5" s="27">
        <v>55807</v>
      </c>
      <c r="L5" s="28">
        <v>431653</v>
      </c>
    </row>
    <row r="6" spans="1:13" s="8" customFormat="1" ht="17.25" customHeight="1">
      <c r="A6" s="18" t="s">
        <v>139</v>
      </c>
      <c r="B6" s="38">
        <v>9946.6677999999993</v>
      </c>
      <c r="C6" s="20">
        <v>-7.8782414012621871E-2</v>
      </c>
      <c r="D6" s="38">
        <v>84657.981499999994</v>
      </c>
      <c r="E6" s="20">
        <v>0.26468754828729457</v>
      </c>
      <c r="F6" s="44">
        <v>5.2031671760873192E-2</v>
      </c>
      <c r="G6" s="29">
        <v>4965.5309999999999</v>
      </c>
      <c r="H6" s="29">
        <v>40079.835400000004</v>
      </c>
      <c r="I6" s="79">
        <v>171073</v>
      </c>
      <c r="J6" s="79">
        <v>768842</v>
      </c>
      <c r="K6" s="29">
        <v>130049</v>
      </c>
      <c r="L6" s="30">
        <v>475538</v>
      </c>
    </row>
    <row r="7" spans="1:13" s="10" customFormat="1" ht="17.25" customHeight="1">
      <c r="A7" s="18" t="s">
        <v>140</v>
      </c>
      <c r="B7" s="12">
        <v>51069.604700000004</v>
      </c>
      <c r="C7" s="21">
        <v>2.4074983880293388E-3</v>
      </c>
      <c r="D7" s="12">
        <v>412181.86810000002</v>
      </c>
      <c r="E7" s="21">
        <v>0.14454894610089686</v>
      </c>
      <c r="F7" s="23">
        <v>0.25333124280505942</v>
      </c>
      <c r="G7" s="31">
        <v>23602.341199999999</v>
      </c>
      <c r="H7" s="131">
        <v>180869.6018</v>
      </c>
      <c r="I7" s="132">
        <v>538629</v>
      </c>
      <c r="J7" s="128">
        <v>3619980</v>
      </c>
      <c r="K7" s="31">
        <v>488883</v>
      </c>
      <c r="L7" s="32">
        <v>2229520</v>
      </c>
    </row>
    <row r="8" spans="1:13" s="3" customFormat="1" ht="17.25" customHeight="1">
      <c r="A8" s="13" t="s">
        <v>141</v>
      </c>
      <c r="B8" s="12">
        <v>7819.5887000000002</v>
      </c>
      <c r="C8" s="21">
        <v>0.35334699016499393</v>
      </c>
      <c r="D8" s="12">
        <v>59063.644999999997</v>
      </c>
      <c r="E8" s="21">
        <v>-5.5196037123097619E-2</v>
      </c>
      <c r="F8" s="23">
        <v>3.6301127610049846E-2</v>
      </c>
      <c r="G8" s="31">
        <v>3460.0120999999999</v>
      </c>
      <c r="H8" s="131">
        <v>29909.7837</v>
      </c>
      <c r="I8" s="132">
        <v>51756</v>
      </c>
      <c r="J8" s="128">
        <v>547080</v>
      </c>
      <c r="K8" s="31">
        <v>5647</v>
      </c>
      <c r="L8" s="32">
        <v>47308</v>
      </c>
    </row>
    <row r="9" spans="1:13" s="3" customFormat="1" ht="17.25" customHeight="1">
      <c r="A9" s="13" t="s">
        <v>142</v>
      </c>
      <c r="B9" s="12">
        <v>1614.5273999999999</v>
      </c>
      <c r="C9" s="22">
        <v>7.1612216371062853E-2</v>
      </c>
      <c r="D9" s="12">
        <v>12008.5646</v>
      </c>
      <c r="E9" s="21">
        <v>0.15249987043623636</v>
      </c>
      <c r="F9" s="23">
        <v>7.3805881089480203E-3</v>
      </c>
      <c r="G9" s="31">
        <v>977.31590000000006</v>
      </c>
      <c r="H9" s="131">
        <v>6102.6495000000004</v>
      </c>
      <c r="I9" s="132">
        <v>17382</v>
      </c>
      <c r="J9" s="128">
        <v>120416</v>
      </c>
      <c r="K9" s="31">
        <v>1194</v>
      </c>
      <c r="L9" s="32">
        <v>9029</v>
      </c>
    </row>
    <row r="10" spans="1:13" s="3" customFormat="1" ht="17.25" customHeight="1">
      <c r="A10" s="13" t="s">
        <v>143</v>
      </c>
      <c r="B10" s="12">
        <v>2342.614</v>
      </c>
      <c r="C10" s="21">
        <v>-0.25167305623190095</v>
      </c>
      <c r="D10" s="12">
        <v>25161.2464</v>
      </c>
      <c r="E10" s="21">
        <v>0.13448521133134239</v>
      </c>
      <c r="F10" s="23">
        <v>1.5464362492262497E-2</v>
      </c>
      <c r="G10" s="31">
        <v>1240.5349000000001</v>
      </c>
      <c r="H10" s="131">
        <v>11847.0924</v>
      </c>
      <c r="I10" s="132">
        <v>22331</v>
      </c>
      <c r="J10" s="128">
        <v>215787</v>
      </c>
      <c r="K10" s="31">
        <v>2445</v>
      </c>
      <c r="L10" s="32">
        <v>19611</v>
      </c>
    </row>
    <row r="11" spans="1:13" s="3" customFormat="1" ht="17.25" customHeight="1">
      <c r="A11" s="13" t="s">
        <v>144</v>
      </c>
      <c r="B11" s="12">
        <v>6728.2956999999997</v>
      </c>
      <c r="C11" s="21">
        <v>2.8662352508562972E-2</v>
      </c>
      <c r="D11" s="12">
        <v>65666.288</v>
      </c>
      <c r="E11" s="21">
        <v>7.4342580434303196E-2</v>
      </c>
      <c r="F11" s="23">
        <v>4.0359180344631373E-2</v>
      </c>
      <c r="G11" s="31">
        <v>4820.7772000000004</v>
      </c>
      <c r="H11" s="131">
        <v>42612.566299999999</v>
      </c>
      <c r="I11" s="132">
        <v>34887</v>
      </c>
      <c r="J11" s="128">
        <v>340061</v>
      </c>
      <c r="K11" s="31">
        <v>7446</v>
      </c>
      <c r="L11" s="32">
        <v>57088</v>
      </c>
    </row>
    <row r="12" spans="1:13" s="9" customFormat="1" ht="17.25" customHeight="1">
      <c r="A12" s="13" t="s">
        <v>145</v>
      </c>
      <c r="B12" s="12">
        <v>11859.2461</v>
      </c>
      <c r="C12" s="21">
        <v>-8.9253284731374283E-3</v>
      </c>
      <c r="D12" s="12">
        <v>94697.362099999998</v>
      </c>
      <c r="E12" s="21">
        <v>0.24228778982056509</v>
      </c>
      <c r="F12" s="23">
        <v>5.8201978999555447E-2</v>
      </c>
      <c r="G12" s="31">
        <v>4408.5078999999996</v>
      </c>
      <c r="H12" s="131">
        <v>37429.287700000001</v>
      </c>
      <c r="I12" s="132">
        <v>64239</v>
      </c>
      <c r="J12" s="128">
        <v>528388</v>
      </c>
      <c r="K12" s="31">
        <v>6923</v>
      </c>
      <c r="L12" s="32">
        <v>61902</v>
      </c>
    </row>
    <row r="13" spans="1:13" s="9" customFormat="1" ht="17.25" customHeight="1">
      <c r="A13" s="13" t="s">
        <v>146</v>
      </c>
      <c r="B13" s="12">
        <v>916.27</v>
      </c>
      <c r="C13" s="21">
        <v>2.6944881254788116</v>
      </c>
      <c r="D13" s="12">
        <v>5999.42</v>
      </c>
      <c r="E13" s="21">
        <v>-0.21299884299645555</v>
      </c>
      <c r="F13" s="23">
        <v>3.6873056345622635E-3</v>
      </c>
      <c r="G13" s="31">
        <v>122.23</v>
      </c>
      <c r="H13" s="131">
        <v>1027.18</v>
      </c>
      <c r="I13" s="132">
        <v>732</v>
      </c>
      <c r="J13" s="128">
        <v>918</v>
      </c>
      <c r="K13" s="31">
        <v>7</v>
      </c>
      <c r="L13" s="32">
        <v>35</v>
      </c>
    </row>
    <row r="14" spans="1:13" s="3" customFormat="1" ht="17.25" customHeight="1">
      <c r="A14" s="13" t="s">
        <v>147</v>
      </c>
      <c r="B14" s="12">
        <v>7087.23</v>
      </c>
      <c r="C14" s="21">
        <v>-0.14479593782203359</v>
      </c>
      <c r="D14" s="12">
        <v>60973.94</v>
      </c>
      <c r="E14" s="21">
        <v>0.2710289374388577</v>
      </c>
      <c r="F14" s="23">
        <v>3.7475214691330395E-2</v>
      </c>
      <c r="G14" s="31">
        <v>3242.02</v>
      </c>
      <c r="H14" s="131">
        <v>25555.119999999999</v>
      </c>
      <c r="I14" s="132">
        <v>43686</v>
      </c>
      <c r="J14" s="128">
        <v>382758</v>
      </c>
      <c r="K14" s="31">
        <v>8578</v>
      </c>
      <c r="L14" s="32">
        <v>61289</v>
      </c>
    </row>
    <row r="15" spans="1:13" s="3" customFormat="1" ht="17.25" customHeight="1">
      <c r="A15" s="13" t="s">
        <v>148</v>
      </c>
      <c r="B15" s="12">
        <v>2398.8310999999999</v>
      </c>
      <c r="C15" s="21">
        <v>-0.13643172295729489</v>
      </c>
      <c r="D15" s="12">
        <v>22402.633600000001</v>
      </c>
      <c r="E15" s="21">
        <v>-4.0536158003164902E-2</v>
      </c>
      <c r="F15" s="23">
        <v>1.3768890509801596E-2</v>
      </c>
      <c r="G15" s="31">
        <v>1039.2615000000001</v>
      </c>
      <c r="H15" s="131">
        <v>10543.624400000001</v>
      </c>
      <c r="I15" s="132">
        <v>188155</v>
      </c>
      <c r="J15" s="128">
        <v>367010</v>
      </c>
      <c r="K15" s="31">
        <v>2506</v>
      </c>
      <c r="L15" s="32">
        <v>20406</v>
      </c>
    </row>
    <row r="16" spans="1:13" s="3" customFormat="1" ht="17.25" customHeight="1">
      <c r="A16" s="13" t="s">
        <v>149</v>
      </c>
      <c r="B16" s="12">
        <v>1268.924</v>
      </c>
      <c r="C16" s="21">
        <v>0.46370694854883054</v>
      </c>
      <c r="D16" s="12">
        <v>7600.3584000000001</v>
      </c>
      <c r="E16" s="21">
        <v>-0.15863383633587247</v>
      </c>
      <c r="F16" s="23">
        <v>4.671258947200334E-3</v>
      </c>
      <c r="G16" s="31">
        <v>586.83150000000001</v>
      </c>
      <c r="H16" s="131">
        <v>4664.0298000000003</v>
      </c>
      <c r="I16" s="132">
        <v>7023</v>
      </c>
      <c r="J16" s="128">
        <v>40965</v>
      </c>
      <c r="K16" s="31">
        <v>981</v>
      </c>
      <c r="L16" s="32">
        <v>6902</v>
      </c>
    </row>
    <row r="17" spans="1:12" s="8" customFormat="1" ht="17.25" customHeight="1">
      <c r="A17" s="18" t="s">
        <v>150</v>
      </c>
      <c r="B17" s="12">
        <v>2133.0740000000001</v>
      </c>
      <c r="C17" s="21">
        <v>0.27800803026131748</v>
      </c>
      <c r="D17" s="12">
        <v>15746.0679</v>
      </c>
      <c r="E17" s="21">
        <v>4.5649900505049246E-3</v>
      </c>
      <c r="F17" s="23">
        <v>9.6776963256231408E-3</v>
      </c>
      <c r="G17" s="31">
        <v>875.63210000000004</v>
      </c>
      <c r="H17" s="131">
        <v>7255.8863000000001</v>
      </c>
      <c r="I17" s="132">
        <v>8007</v>
      </c>
      <c r="J17" s="128">
        <v>57525</v>
      </c>
      <c r="K17" s="31">
        <v>1197</v>
      </c>
      <c r="L17" s="32">
        <v>9823</v>
      </c>
    </row>
    <row r="18" spans="1:12" s="3" customFormat="1" ht="17.25" customHeight="1">
      <c r="A18" s="13" t="s">
        <v>151</v>
      </c>
      <c r="B18" s="12">
        <v>318.51740000000001</v>
      </c>
      <c r="C18" s="21">
        <v>0.2033665220187042</v>
      </c>
      <c r="D18" s="12">
        <v>3047.0992999999999</v>
      </c>
      <c r="E18" s="21">
        <v>0.1452591125376792</v>
      </c>
      <c r="F18" s="23">
        <v>1.8727787716080434E-3</v>
      </c>
      <c r="G18" s="31">
        <v>227.69829999999999</v>
      </c>
      <c r="H18" s="131">
        <v>1809.8985</v>
      </c>
      <c r="I18" s="132">
        <v>1972</v>
      </c>
      <c r="J18" s="128">
        <v>18781</v>
      </c>
      <c r="K18" s="31">
        <v>397</v>
      </c>
      <c r="L18" s="32">
        <v>2742</v>
      </c>
    </row>
    <row r="19" spans="1:12" s="3" customFormat="1" ht="17.25" customHeight="1">
      <c r="A19" s="13" t="s">
        <v>152</v>
      </c>
      <c r="B19" s="12">
        <v>7297.7055</v>
      </c>
      <c r="C19" s="21">
        <v>4.1701713592394718E-3</v>
      </c>
      <c r="D19" s="12">
        <v>58363.0746</v>
      </c>
      <c r="E19" s="21">
        <v>0.23164577488195426</v>
      </c>
      <c r="F19" s="23">
        <v>3.5870549790306017E-2</v>
      </c>
      <c r="G19" s="31">
        <v>2977.8326000000002</v>
      </c>
      <c r="H19" s="131">
        <v>22892.046200000001</v>
      </c>
      <c r="I19" s="132">
        <v>42553</v>
      </c>
      <c r="J19" s="128">
        <v>341210</v>
      </c>
      <c r="K19" s="31">
        <v>6623</v>
      </c>
      <c r="L19" s="32">
        <v>45030</v>
      </c>
    </row>
    <row r="20" spans="1:12" s="3" customFormat="1" ht="17.25" customHeight="1">
      <c r="A20" s="13" t="s">
        <v>153</v>
      </c>
      <c r="B20" s="12">
        <v>1178.0509999999999</v>
      </c>
      <c r="C20" s="23">
        <v>-0.20651312709270586</v>
      </c>
      <c r="D20" s="12">
        <v>12116.730799999999</v>
      </c>
      <c r="E20" s="23">
        <v>0.34599832926758811</v>
      </c>
      <c r="F20" s="23">
        <v>7.4470681751426168E-3</v>
      </c>
      <c r="G20" s="31">
        <v>716.16110000000003</v>
      </c>
      <c r="H20" s="131">
        <v>6021.1107000000002</v>
      </c>
      <c r="I20" s="132">
        <v>78657</v>
      </c>
      <c r="J20" s="128">
        <v>452792</v>
      </c>
      <c r="K20" s="31">
        <v>912</v>
      </c>
      <c r="L20" s="32">
        <v>7031</v>
      </c>
    </row>
    <row r="21" spans="1:12" s="3" customFormat="1" ht="17.25" customHeight="1">
      <c r="A21" s="13" t="s">
        <v>154</v>
      </c>
      <c r="B21" s="12">
        <v>867.43200000000002</v>
      </c>
      <c r="C21" s="21">
        <v>-0.17350913417842417</v>
      </c>
      <c r="D21" s="12">
        <v>10642.886</v>
      </c>
      <c r="E21" s="21">
        <v>0.23959013537510532</v>
      </c>
      <c r="F21" s="23">
        <v>6.5412279046647556E-3</v>
      </c>
      <c r="G21" s="31">
        <v>618.42679999999996</v>
      </c>
      <c r="H21" s="131">
        <v>5123.8712999999998</v>
      </c>
      <c r="I21" s="132">
        <v>3497</v>
      </c>
      <c r="J21" s="128">
        <v>25852</v>
      </c>
      <c r="K21" s="31">
        <v>1899</v>
      </c>
      <c r="L21" s="32">
        <v>13097</v>
      </c>
    </row>
    <row r="22" spans="1:12" s="3" customFormat="1" ht="17.25" customHeight="1">
      <c r="A22" s="13" t="s">
        <v>155</v>
      </c>
      <c r="B22" s="12">
        <v>1257.3898999999999</v>
      </c>
      <c r="C22" s="21">
        <v>9.9419866433490434E-2</v>
      </c>
      <c r="D22" s="12">
        <v>10610.6178</v>
      </c>
      <c r="E22" s="21">
        <v>-0.14361076762253</v>
      </c>
      <c r="F22" s="23">
        <v>6.5213955349228171E-3</v>
      </c>
      <c r="G22" s="31">
        <v>535.33659999999998</v>
      </c>
      <c r="H22" s="131">
        <v>4827.7166999999999</v>
      </c>
      <c r="I22" s="132">
        <v>10941</v>
      </c>
      <c r="J22" s="128">
        <v>84157</v>
      </c>
      <c r="K22" s="31">
        <v>630</v>
      </c>
      <c r="L22" s="32">
        <v>5566</v>
      </c>
    </row>
    <row r="23" spans="1:12" s="3" customFormat="1" ht="17.25" customHeight="1">
      <c r="A23" s="14" t="s">
        <v>156</v>
      </c>
      <c r="B23" s="39">
        <v>1108.8842</v>
      </c>
      <c r="C23" s="24">
        <v>-0.4765671606141787</v>
      </c>
      <c r="D23" s="39">
        <v>28346.9647</v>
      </c>
      <c r="E23" s="24">
        <v>-0.18830630055691266</v>
      </c>
      <c r="F23" s="45">
        <v>1.7422337936175095E-2</v>
      </c>
      <c r="G23" s="33">
        <v>1052.4475</v>
      </c>
      <c r="H23" s="133">
        <v>7567.1666999999998</v>
      </c>
      <c r="I23" s="134">
        <v>5250</v>
      </c>
      <c r="J23" s="129">
        <v>101796</v>
      </c>
      <c r="K23" s="33">
        <v>1457</v>
      </c>
      <c r="L23" s="34">
        <v>11060</v>
      </c>
    </row>
    <row r="24" spans="1:12" s="3" customFormat="1" ht="17.25" customHeight="1">
      <c r="A24" s="14" t="s">
        <v>157</v>
      </c>
      <c r="B24" s="39">
        <v>10421.7417</v>
      </c>
      <c r="C24" s="24">
        <v>7.452526756929978E-2</v>
      </c>
      <c r="D24" s="39">
        <v>84925.15</v>
      </c>
      <c r="E24" s="24">
        <v>0.22006219756194856</v>
      </c>
      <c r="F24" s="45">
        <v>5.21958762865486E-2</v>
      </c>
      <c r="G24" s="33">
        <v>7052.6655000000001</v>
      </c>
      <c r="H24" s="133">
        <v>46064.554600000003</v>
      </c>
      <c r="I24" s="134">
        <v>63501</v>
      </c>
      <c r="J24" s="129">
        <v>544136</v>
      </c>
      <c r="K24" s="33">
        <v>8793</v>
      </c>
      <c r="L24" s="34">
        <v>74664</v>
      </c>
    </row>
    <row r="25" spans="1:12" s="3" customFormat="1" ht="17.25" customHeight="1">
      <c r="A25" s="14" t="s">
        <v>215</v>
      </c>
      <c r="B25" s="39">
        <v>1483.3019999999999</v>
      </c>
      <c r="C25" s="24">
        <v>-0.17381498894652514</v>
      </c>
      <c r="D25" s="39">
        <v>11440.0427</v>
      </c>
      <c r="E25" s="24">
        <v>0.30010231562472933</v>
      </c>
      <c r="F25" s="45">
        <v>7.0311686641946871E-3</v>
      </c>
      <c r="G25" s="33">
        <v>651.06629999999996</v>
      </c>
      <c r="H25" s="133">
        <v>3585.4935999999998</v>
      </c>
      <c r="I25" s="134">
        <v>8018</v>
      </c>
      <c r="J25" s="129">
        <v>58096</v>
      </c>
      <c r="K25" s="33">
        <v>1224</v>
      </c>
      <c r="L25" s="34">
        <v>8700</v>
      </c>
    </row>
    <row r="26" spans="1:12" s="3" customFormat="1" ht="17.25" customHeight="1">
      <c r="A26" s="14" t="s">
        <v>158</v>
      </c>
      <c r="B26" s="39">
        <v>1292.2851000000001</v>
      </c>
      <c r="C26" s="24">
        <v>0.14994880653283094</v>
      </c>
      <c r="D26" s="39">
        <v>8312.8919999999998</v>
      </c>
      <c r="E26" s="24">
        <v>-0.18470845077881803</v>
      </c>
      <c r="F26" s="45">
        <v>5.1091894735003657E-3</v>
      </c>
      <c r="G26" s="33">
        <v>639.34529999999995</v>
      </c>
      <c r="H26" s="133">
        <v>4339.4688999999998</v>
      </c>
      <c r="I26" s="134">
        <v>10537</v>
      </c>
      <c r="J26" s="129">
        <v>79647</v>
      </c>
      <c r="K26" s="33">
        <v>917</v>
      </c>
      <c r="L26" s="34">
        <v>8083</v>
      </c>
    </row>
    <row r="27" spans="1:12" s="3" customFormat="1" ht="17.25" customHeight="1">
      <c r="A27" s="14" t="s">
        <v>75</v>
      </c>
      <c r="B27" s="39">
        <v>3330.6514000000002</v>
      </c>
      <c r="C27" s="24">
        <v>0.91642709300230107</v>
      </c>
      <c r="D27" s="39">
        <v>18192.212599999999</v>
      </c>
      <c r="E27" s="24">
        <v>3.6647523367347334E-2</v>
      </c>
      <c r="F27" s="45">
        <v>1.1181122179333102E-2</v>
      </c>
      <c r="G27" s="33">
        <v>1826.5498</v>
      </c>
      <c r="H27" s="133">
        <v>6817.0267000000003</v>
      </c>
      <c r="I27" s="134">
        <v>6120</v>
      </c>
      <c r="J27" s="129">
        <v>48676</v>
      </c>
      <c r="K27" s="33">
        <v>1721</v>
      </c>
      <c r="L27" s="34">
        <v>8664</v>
      </c>
    </row>
    <row r="28" spans="1:12" s="3" customFormat="1" ht="17.25" customHeight="1">
      <c r="A28" s="14" t="s">
        <v>159</v>
      </c>
      <c r="B28" s="39">
        <v>945.90369999999996</v>
      </c>
      <c r="C28" s="24">
        <v>-0.50009993734229874</v>
      </c>
      <c r="D28" s="39">
        <v>7034.1877999999997</v>
      </c>
      <c r="E28" s="24">
        <v>-5.5088990401497284E-2</v>
      </c>
      <c r="F28" s="45">
        <v>4.3232846357663121E-3</v>
      </c>
      <c r="G28" s="33">
        <v>780.25580000000002</v>
      </c>
      <c r="H28" s="133">
        <v>5279.0856999999996</v>
      </c>
      <c r="I28" s="134">
        <v>5133</v>
      </c>
      <c r="J28" s="129">
        <v>32080</v>
      </c>
      <c r="K28" s="33">
        <v>970</v>
      </c>
      <c r="L28" s="34">
        <v>9011</v>
      </c>
    </row>
    <row r="29" spans="1:12" s="3" customFormat="1" ht="17.25" customHeight="1">
      <c r="A29" s="14" t="s">
        <v>160</v>
      </c>
      <c r="B29" s="39">
        <v>9430.49</v>
      </c>
      <c r="C29" s="24">
        <v>23.348058452958792</v>
      </c>
      <c r="D29" s="39">
        <v>11418.43</v>
      </c>
      <c r="E29" s="204">
        <v>0.11215188122688602</v>
      </c>
      <c r="F29" s="45">
        <v>7.017885275052386E-3</v>
      </c>
      <c r="G29" s="33">
        <v>42.16</v>
      </c>
      <c r="H29" s="133">
        <v>247.99</v>
      </c>
      <c r="I29" s="134">
        <v>61</v>
      </c>
      <c r="J29" s="129">
        <v>464</v>
      </c>
      <c r="K29" s="33">
        <v>44</v>
      </c>
      <c r="L29" s="34">
        <v>271</v>
      </c>
    </row>
    <row r="30" spans="1:12" s="3" customFormat="1" ht="17.25" customHeight="1">
      <c r="A30" s="205" t="s">
        <v>197</v>
      </c>
      <c r="B30" s="206">
        <v>187.82</v>
      </c>
      <c r="C30" s="207">
        <v>-0.68538309491105232</v>
      </c>
      <c r="D30" s="206">
        <v>3316.24</v>
      </c>
      <c r="E30" s="208">
        <v>1.9920242520480711</v>
      </c>
      <c r="F30" s="209">
        <v>2.0381954318185358E-3</v>
      </c>
      <c r="G30" s="210">
        <v>251.43</v>
      </c>
      <c r="H30" s="211">
        <v>1422.67</v>
      </c>
      <c r="I30" s="212">
        <v>713</v>
      </c>
      <c r="J30" s="213">
        <v>19934</v>
      </c>
      <c r="K30" s="210">
        <v>567</v>
      </c>
      <c r="L30" s="214">
        <v>4089</v>
      </c>
    </row>
    <row r="31" spans="1:12" s="3" customFormat="1" ht="17.25" customHeight="1">
      <c r="A31" s="227" t="s">
        <v>199</v>
      </c>
      <c r="B31" s="228">
        <v>1131.2648999999999</v>
      </c>
      <c r="C31" s="229">
        <v>0.83522902220934481</v>
      </c>
      <c r="D31" s="228">
        <v>10605.782999999999</v>
      </c>
      <c r="E31" s="230">
        <v>0.42092864664696306</v>
      </c>
      <c r="F31" s="231">
        <v>6.5184240167957342E-3</v>
      </c>
      <c r="G31" s="232">
        <v>568.16520000000003</v>
      </c>
      <c r="H31" s="233">
        <v>4214.7969000000003</v>
      </c>
      <c r="I31" s="234">
        <v>4142</v>
      </c>
      <c r="J31" s="235">
        <v>53120</v>
      </c>
      <c r="K31" s="232">
        <v>1490</v>
      </c>
      <c r="L31" s="236">
        <v>11448</v>
      </c>
    </row>
    <row r="32" spans="1:12" s="3" customFormat="1" ht="17.25" customHeight="1" thickBot="1">
      <c r="A32" s="215" t="s">
        <v>191</v>
      </c>
      <c r="B32" s="216">
        <v>241.6</v>
      </c>
      <c r="C32" s="217">
        <v>-0.3782958874118556</v>
      </c>
      <c r="D32" s="216">
        <v>3647.89</v>
      </c>
      <c r="E32" s="218">
        <v>2.9231795059311914</v>
      </c>
      <c r="F32" s="219">
        <v>2.2420309548695267E-3</v>
      </c>
      <c r="G32" s="220">
        <v>47.61</v>
      </c>
      <c r="H32" s="221">
        <v>234.96</v>
      </c>
      <c r="I32" s="222">
        <v>1395</v>
      </c>
      <c r="J32" s="223">
        <v>13875</v>
      </c>
      <c r="K32" s="220">
        <v>157</v>
      </c>
      <c r="L32" s="224">
        <v>811</v>
      </c>
    </row>
    <row r="33" spans="1:12" s="3" customFormat="1" ht="17.25" customHeight="1" thickTop="1" thickBot="1">
      <c r="A33" s="15" t="s">
        <v>19</v>
      </c>
      <c r="B33" s="40">
        <v>198859.75350000008</v>
      </c>
      <c r="C33" s="25">
        <v>5.7153341171591876E-2</v>
      </c>
      <c r="D33" s="40">
        <v>1627047.1163999992</v>
      </c>
      <c r="E33" s="26">
        <v>0.11598365948458489</v>
      </c>
      <c r="F33" s="46">
        <v>1</v>
      </c>
      <c r="G33" s="35">
        <v>101659.36089999997</v>
      </c>
      <c r="H33" s="135">
        <v>783653.96900000004</v>
      </c>
      <c r="I33" s="136">
        <v>1750480</v>
      </c>
      <c r="J33" s="130">
        <v>11208110</v>
      </c>
      <c r="K33" s="35">
        <v>739464</v>
      </c>
      <c r="L33" s="36">
        <v>3640371</v>
      </c>
    </row>
    <row r="34" spans="1:12" ht="14.25" customHeight="1"/>
    <row r="35" spans="1:12" ht="14.25" customHeight="1"/>
    <row r="36" spans="1:12" ht="14.25" customHeight="1"/>
    <row r="37" spans="1:12" ht="14.25" customHeight="1"/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mergeCells count="11">
    <mergeCell ref="A1:L1"/>
    <mergeCell ref="I3:J3"/>
    <mergeCell ref="K3:L3"/>
    <mergeCell ref="G3:H3"/>
    <mergeCell ref="A3:A4"/>
    <mergeCell ref="B3:B4"/>
    <mergeCell ref="C3:C4"/>
    <mergeCell ref="D3:D4"/>
    <mergeCell ref="E3:E4"/>
    <mergeCell ref="H2:L2"/>
    <mergeCell ref="F3:F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4"/>
  <sheetViews>
    <sheetView showGridLines="0" zoomScale="70" zoomScaleNormal="70" workbookViewId="0">
      <selection activeCell="B5" sqref="B5:W33"/>
    </sheetView>
  </sheetViews>
  <sheetFormatPr defaultRowHeight="14.25"/>
  <cols>
    <col min="1" max="1" width="13.375" customWidth="1"/>
    <col min="2" max="23" width="10.25" customWidth="1"/>
  </cols>
  <sheetData>
    <row r="1" spans="1:24" ht="25.5">
      <c r="A1" s="306" t="s">
        <v>225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4" ht="15" thickBot="1">
      <c r="A2" s="307" t="s">
        <v>47</v>
      </c>
      <c r="B2" s="307"/>
      <c r="C2" s="111"/>
      <c r="D2" s="307" t="s">
        <v>51</v>
      </c>
      <c r="E2" s="307"/>
      <c r="L2" s="307"/>
      <c r="M2" s="307"/>
    </row>
    <row r="3" spans="1:24" ht="18" customHeight="1">
      <c r="A3" s="308" t="s">
        <v>58</v>
      </c>
      <c r="B3" s="304" t="s">
        <v>40</v>
      </c>
      <c r="C3" s="304"/>
      <c r="D3" s="304" t="s">
        <v>92</v>
      </c>
      <c r="E3" s="304" t="s">
        <v>48</v>
      </c>
      <c r="F3" s="304" t="s">
        <v>93</v>
      </c>
      <c r="G3" s="304" t="s">
        <v>43</v>
      </c>
      <c r="H3" s="304" t="s">
        <v>94</v>
      </c>
      <c r="I3" s="304" t="s">
        <v>44</v>
      </c>
      <c r="J3" s="304" t="s">
        <v>95</v>
      </c>
      <c r="K3" s="304" t="s">
        <v>50</v>
      </c>
      <c r="L3" s="304" t="s">
        <v>96</v>
      </c>
      <c r="M3" s="304" t="s">
        <v>46</v>
      </c>
      <c r="N3" s="304" t="s">
        <v>97</v>
      </c>
      <c r="O3" s="304"/>
      <c r="P3" s="304" t="s">
        <v>123</v>
      </c>
      <c r="Q3" s="304" t="s">
        <v>48</v>
      </c>
      <c r="R3" s="304" t="s">
        <v>98</v>
      </c>
      <c r="S3" s="304" t="s">
        <v>43</v>
      </c>
      <c r="T3" s="304" t="s">
        <v>99</v>
      </c>
      <c r="U3" s="304" t="s">
        <v>44</v>
      </c>
      <c r="V3" s="304" t="s">
        <v>100</v>
      </c>
      <c r="W3" s="305" t="s">
        <v>50</v>
      </c>
    </row>
    <row r="4" spans="1:24" s="143" customFormat="1" ht="18" customHeight="1" thickBot="1">
      <c r="A4" s="309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4" t="s">
        <v>67</v>
      </c>
      <c r="N4" s="144" t="s">
        <v>66</v>
      </c>
      <c r="O4" s="144" t="s">
        <v>67</v>
      </c>
      <c r="P4" s="144" t="s">
        <v>66</v>
      </c>
      <c r="Q4" s="144" t="s">
        <v>67</v>
      </c>
      <c r="R4" s="144" t="s">
        <v>66</v>
      </c>
      <c r="S4" s="144" t="s">
        <v>67</v>
      </c>
      <c r="T4" s="144" t="s">
        <v>66</v>
      </c>
      <c r="U4" s="144" t="s">
        <v>67</v>
      </c>
      <c r="V4" s="144" t="s">
        <v>66</v>
      </c>
      <c r="W4" s="145" t="s">
        <v>67</v>
      </c>
    </row>
    <row r="5" spans="1:24" ht="17.25" customHeight="1">
      <c r="A5" s="68" t="s">
        <v>138</v>
      </c>
      <c r="B5" s="75">
        <v>138649.93650000001</v>
      </c>
      <c r="C5" s="75">
        <v>79879.763800000001</v>
      </c>
      <c r="D5" s="75">
        <v>14382.191500000001</v>
      </c>
      <c r="E5" s="75">
        <v>6602.2541000000001</v>
      </c>
      <c r="F5" s="75">
        <v>54989.805899999999</v>
      </c>
      <c r="G5" s="76">
        <v>27503.2713</v>
      </c>
      <c r="H5" s="75">
        <v>51355.364200000004</v>
      </c>
      <c r="I5" s="75">
        <v>23675.509699999999</v>
      </c>
      <c r="J5" s="90">
        <v>39519.655299999999</v>
      </c>
      <c r="K5" s="75">
        <v>25179.270100000002</v>
      </c>
      <c r="L5" s="75">
        <v>47042.000899999999</v>
      </c>
      <c r="M5" s="94">
        <v>28655.7248</v>
      </c>
      <c r="N5" s="94">
        <v>21935.607199999999</v>
      </c>
      <c r="O5" s="75">
        <v>9831.2104999999992</v>
      </c>
      <c r="P5" s="75">
        <v>13341.8637</v>
      </c>
      <c r="Q5" s="75">
        <v>6737.2444999999998</v>
      </c>
      <c r="R5" s="75">
        <v>42156.8753</v>
      </c>
      <c r="S5" s="76">
        <v>23645.769</v>
      </c>
      <c r="T5" s="75">
        <v>55494.238299999997</v>
      </c>
      <c r="U5" s="75">
        <v>33599.436999999998</v>
      </c>
      <c r="V5" s="90">
        <v>478867.5388000001</v>
      </c>
      <c r="W5" s="77">
        <v>265309.45479999995</v>
      </c>
    </row>
    <row r="6" spans="1:24" ht="17.25" customHeight="1">
      <c r="A6" s="67" t="s">
        <v>139</v>
      </c>
      <c r="B6" s="78">
        <v>44158.589399999997</v>
      </c>
      <c r="C6" s="78">
        <v>21778.245900000002</v>
      </c>
      <c r="D6" s="78">
        <v>2946.6997999999999</v>
      </c>
      <c r="E6" s="78">
        <v>1480.9583</v>
      </c>
      <c r="F6" s="78">
        <v>5245.1192000000001</v>
      </c>
      <c r="G6" s="79">
        <v>2527.7417</v>
      </c>
      <c r="H6" s="78">
        <v>6392.1994999999997</v>
      </c>
      <c r="I6" s="78">
        <v>3086.4258</v>
      </c>
      <c r="J6" s="91">
        <v>6507.6751999999997</v>
      </c>
      <c r="K6" s="78">
        <v>3310.7945</v>
      </c>
      <c r="L6" s="78">
        <v>2545.6669000000002</v>
      </c>
      <c r="M6" s="78">
        <v>1352.6570999999999</v>
      </c>
      <c r="N6" s="78">
        <v>2945.0104999999999</v>
      </c>
      <c r="O6" s="78">
        <v>657.29870000000005</v>
      </c>
      <c r="P6" s="78">
        <v>1800.0346</v>
      </c>
      <c r="Q6" s="78">
        <v>918.06</v>
      </c>
      <c r="R6" s="78">
        <v>3760.3013000000001</v>
      </c>
      <c r="S6" s="79">
        <v>1519.6939</v>
      </c>
      <c r="T6" s="78">
        <v>8356.6851000000006</v>
      </c>
      <c r="U6" s="78">
        <v>3447.9594999999999</v>
      </c>
      <c r="V6" s="91">
        <v>84657.981500000009</v>
      </c>
      <c r="W6" s="80">
        <v>40079.835399999989</v>
      </c>
    </row>
    <row r="7" spans="1:24" ht="17.25" customHeight="1">
      <c r="A7" s="67" t="s">
        <v>140</v>
      </c>
      <c r="B7" s="78">
        <v>267352.054</v>
      </c>
      <c r="C7" s="78">
        <v>113551.2834</v>
      </c>
      <c r="D7" s="78">
        <v>3800.8200999999999</v>
      </c>
      <c r="E7" s="78">
        <v>1726.2417</v>
      </c>
      <c r="F7" s="78">
        <v>16485.299599999998</v>
      </c>
      <c r="G7" s="79">
        <v>9054.2271000000001</v>
      </c>
      <c r="H7" s="78">
        <v>28019.061600000001</v>
      </c>
      <c r="I7" s="78">
        <v>11864.1039</v>
      </c>
      <c r="J7" s="91">
        <v>22954.8858</v>
      </c>
      <c r="K7" s="78">
        <v>9227.23</v>
      </c>
      <c r="L7" s="78">
        <v>14860.274299999999</v>
      </c>
      <c r="M7" s="78">
        <v>6588.5078999999996</v>
      </c>
      <c r="N7" s="78">
        <v>9304.7792000000009</v>
      </c>
      <c r="O7" s="78">
        <v>3970.5252</v>
      </c>
      <c r="P7" s="78">
        <v>3029.0047</v>
      </c>
      <c r="Q7" s="78">
        <v>1530.182</v>
      </c>
      <c r="R7" s="78">
        <v>14918.493399999999</v>
      </c>
      <c r="S7" s="79">
        <v>7912.4396999999999</v>
      </c>
      <c r="T7" s="78">
        <v>31457.195</v>
      </c>
      <c r="U7" s="78">
        <v>15444.860699999999</v>
      </c>
      <c r="V7" s="91">
        <v>412181.8677</v>
      </c>
      <c r="W7" s="80">
        <v>180869.60159999999</v>
      </c>
    </row>
    <row r="8" spans="1:24" ht="17.25" customHeight="1">
      <c r="A8" s="67" t="s">
        <v>141</v>
      </c>
      <c r="B8" s="78">
        <v>37596.327100000002</v>
      </c>
      <c r="C8" s="78">
        <v>17759.4794</v>
      </c>
      <c r="D8" s="78">
        <v>1522.0556999999999</v>
      </c>
      <c r="E8" s="78">
        <v>839.51689999999996</v>
      </c>
      <c r="F8" s="78">
        <v>1517.7994000000001</v>
      </c>
      <c r="G8" s="79">
        <v>801.77419999999995</v>
      </c>
      <c r="H8" s="78">
        <v>2889.1500999999998</v>
      </c>
      <c r="I8" s="78">
        <v>1141.8791000000001</v>
      </c>
      <c r="J8" s="91">
        <v>1692.0708</v>
      </c>
      <c r="K8" s="78">
        <v>1088.2247</v>
      </c>
      <c r="L8" s="78">
        <v>2379.9398999999999</v>
      </c>
      <c r="M8" s="78">
        <v>1470.6071999999999</v>
      </c>
      <c r="N8" s="78">
        <v>1926.6214</v>
      </c>
      <c r="O8" s="78">
        <v>1122.6635000000001</v>
      </c>
      <c r="P8" s="78">
        <v>1143.4103</v>
      </c>
      <c r="Q8" s="78">
        <v>700.72640000000001</v>
      </c>
      <c r="R8" s="78">
        <v>2351.0916999999999</v>
      </c>
      <c r="S8" s="79">
        <v>1474.125</v>
      </c>
      <c r="T8" s="78">
        <v>6045.1782000000003</v>
      </c>
      <c r="U8" s="78">
        <v>3510.7869000000001</v>
      </c>
      <c r="V8" s="91">
        <v>59063.6446</v>
      </c>
      <c r="W8" s="80">
        <v>29909.783299999992</v>
      </c>
    </row>
    <row r="9" spans="1:24" ht="17.25" customHeight="1">
      <c r="A9" s="67" t="s">
        <v>142</v>
      </c>
      <c r="B9" s="78">
        <v>7762.59</v>
      </c>
      <c r="C9" s="78">
        <v>3775.3995</v>
      </c>
      <c r="D9" s="81">
        <v>0</v>
      </c>
      <c r="E9" s="78">
        <v>0</v>
      </c>
      <c r="F9" s="78">
        <v>216.5829</v>
      </c>
      <c r="G9" s="79">
        <v>45.426499999999997</v>
      </c>
      <c r="H9" s="78">
        <v>427.53859999999997</v>
      </c>
      <c r="I9" s="78">
        <v>313.69920000000002</v>
      </c>
      <c r="J9" s="91">
        <v>664.09760000000006</v>
      </c>
      <c r="K9" s="78">
        <v>366.17660000000001</v>
      </c>
      <c r="L9" s="81">
        <v>1027.8877</v>
      </c>
      <c r="M9" s="78">
        <v>825.85990000000004</v>
      </c>
      <c r="N9" s="78">
        <v>0</v>
      </c>
      <c r="O9" s="78">
        <v>0</v>
      </c>
      <c r="P9" s="81">
        <v>0</v>
      </c>
      <c r="Q9" s="78">
        <v>0</v>
      </c>
      <c r="R9" s="78">
        <v>0</v>
      </c>
      <c r="S9" s="79">
        <v>0</v>
      </c>
      <c r="T9" s="78">
        <v>1909.87</v>
      </c>
      <c r="U9" s="78">
        <v>776.08759999999995</v>
      </c>
      <c r="V9" s="91">
        <v>12008.566800000001</v>
      </c>
      <c r="W9" s="80">
        <v>6102.6493</v>
      </c>
      <c r="X9" s="146"/>
    </row>
    <row r="10" spans="1:24" ht="17.25" customHeight="1">
      <c r="A10" s="67" t="s">
        <v>143</v>
      </c>
      <c r="B10" s="78">
        <v>11091.0178</v>
      </c>
      <c r="C10" s="78">
        <v>5229.7268999999997</v>
      </c>
      <c r="D10" s="78">
        <v>618.39599999999996</v>
      </c>
      <c r="E10" s="78">
        <v>287.83980000000003</v>
      </c>
      <c r="F10" s="78">
        <v>1940.9082000000001</v>
      </c>
      <c r="G10" s="79">
        <v>1045.0648000000001</v>
      </c>
      <c r="H10" s="78">
        <v>2576.8330999999998</v>
      </c>
      <c r="I10" s="78">
        <v>1157.0641000000001</v>
      </c>
      <c r="J10" s="91">
        <v>1975.6419000000001</v>
      </c>
      <c r="K10" s="78">
        <v>1075.8377</v>
      </c>
      <c r="L10" s="78">
        <v>1191.6928</v>
      </c>
      <c r="M10" s="78">
        <v>477.56060000000002</v>
      </c>
      <c r="N10" s="78">
        <v>1412.9083000000001</v>
      </c>
      <c r="O10" s="78">
        <v>480.74270000000001</v>
      </c>
      <c r="P10" s="78">
        <v>0</v>
      </c>
      <c r="Q10" s="78">
        <v>0</v>
      </c>
      <c r="R10" s="78">
        <v>1688.1243999999999</v>
      </c>
      <c r="S10" s="79">
        <v>765.03319999999997</v>
      </c>
      <c r="T10" s="78">
        <v>2665.7235000000001</v>
      </c>
      <c r="U10" s="78">
        <v>1328.2221999999999</v>
      </c>
      <c r="V10" s="91">
        <v>25161.245999999999</v>
      </c>
      <c r="W10" s="80">
        <v>11847.092000000001</v>
      </c>
    </row>
    <row r="11" spans="1:24" ht="17.25" customHeight="1">
      <c r="A11" s="67" t="s">
        <v>144</v>
      </c>
      <c r="B11" s="78">
        <v>28413.1486</v>
      </c>
      <c r="C11" s="78">
        <v>14841.408600000001</v>
      </c>
      <c r="D11" s="78">
        <v>1185.8813</v>
      </c>
      <c r="E11" s="78">
        <v>472.69639999999998</v>
      </c>
      <c r="F11" s="78">
        <v>5667.0168000000003</v>
      </c>
      <c r="G11" s="79">
        <v>11386.4481</v>
      </c>
      <c r="H11" s="78">
        <v>9346.5514000000003</v>
      </c>
      <c r="I11" s="78">
        <v>3642.0637999999999</v>
      </c>
      <c r="J11" s="91">
        <v>4073.1554999999998</v>
      </c>
      <c r="K11" s="78">
        <v>3422.8852000000002</v>
      </c>
      <c r="L11" s="78">
        <v>2733.0686000000001</v>
      </c>
      <c r="M11" s="78">
        <v>1431.2081000000001</v>
      </c>
      <c r="N11" s="78">
        <v>5036.2129999999997</v>
      </c>
      <c r="O11" s="78">
        <v>2398.7739999999999</v>
      </c>
      <c r="P11" s="78">
        <v>4484.7132000000001</v>
      </c>
      <c r="Q11" s="78">
        <v>2545.4090999999999</v>
      </c>
      <c r="R11" s="78">
        <v>1287.2762</v>
      </c>
      <c r="S11" s="79">
        <v>559.81309999999996</v>
      </c>
      <c r="T11" s="78">
        <v>3439.2628</v>
      </c>
      <c r="U11" s="78">
        <v>1911.8595</v>
      </c>
      <c r="V11" s="91">
        <v>65666.287400000001</v>
      </c>
      <c r="W11" s="80">
        <v>42612.565899999994</v>
      </c>
    </row>
    <row r="12" spans="1:24" ht="17.25" customHeight="1">
      <c r="A12" s="67" t="s">
        <v>145</v>
      </c>
      <c r="B12" s="78">
        <v>45196.985999999997</v>
      </c>
      <c r="C12" s="78">
        <v>18378.391899999999</v>
      </c>
      <c r="D12" s="78">
        <v>1232.462</v>
      </c>
      <c r="E12" s="78">
        <v>517.73580000000004</v>
      </c>
      <c r="F12" s="78">
        <v>7684.0752000000002</v>
      </c>
      <c r="G12" s="79">
        <v>2419.1206000000002</v>
      </c>
      <c r="H12" s="78">
        <v>7458.3661000000002</v>
      </c>
      <c r="I12" s="78">
        <v>2841.7058000000002</v>
      </c>
      <c r="J12" s="91">
        <v>11595.4141</v>
      </c>
      <c r="K12" s="78">
        <v>5285.0654999999997</v>
      </c>
      <c r="L12" s="78">
        <v>2793.2105000000001</v>
      </c>
      <c r="M12" s="78">
        <v>873.29020000000003</v>
      </c>
      <c r="N12" s="78">
        <v>6620.0568000000003</v>
      </c>
      <c r="O12" s="78">
        <v>1385.5356999999999</v>
      </c>
      <c r="P12" s="78">
        <v>1481.9078</v>
      </c>
      <c r="Q12" s="78">
        <v>784.11950000000002</v>
      </c>
      <c r="R12" s="78">
        <v>3680.913</v>
      </c>
      <c r="S12" s="79">
        <v>1715.9701</v>
      </c>
      <c r="T12" s="78">
        <v>6953.9700999999995</v>
      </c>
      <c r="U12" s="78">
        <v>3228.3521999999998</v>
      </c>
      <c r="V12" s="91">
        <v>94697.361600000004</v>
      </c>
      <c r="W12" s="80">
        <v>37429.287300000004</v>
      </c>
    </row>
    <row r="13" spans="1:24" ht="17.25" customHeight="1">
      <c r="A13" s="67" t="s">
        <v>146</v>
      </c>
      <c r="B13" s="78">
        <v>5999.42</v>
      </c>
      <c r="C13" s="78">
        <v>1027.18</v>
      </c>
      <c r="D13" s="78">
        <v>0</v>
      </c>
      <c r="E13" s="78">
        <v>0</v>
      </c>
      <c r="F13" s="78">
        <v>0</v>
      </c>
      <c r="G13" s="79">
        <v>0</v>
      </c>
      <c r="H13" s="78">
        <v>0</v>
      </c>
      <c r="I13" s="78">
        <v>0</v>
      </c>
      <c r="J13" s="91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0</v>
      </c>
      <c r="V13" s="91">
        <v>5999.42</v>
      </c>
      <c r="W13" s="80">
        <v>1027.18</v>
      </c>
    </row>
    <row r="14" spans="1:24" ht="17.25" customHeight="1">
      <c r="A14" s="67" t="s">
        <v>147</v>
      </c>
      <c r="B14" s="78">
        <v>33640.35</v>
      </c>
      <c r="C14" s="78">
        <v>14553.11</v>
      </c>
      <c r="D14" s="78">
        <v>0</v>
      </c>
      <c r="E14" s="78">
        <v>0</v>
      </c>
      <c r="F14" s="78">
        <v>3219.19</v>
      </c>
      <c r="G14" s="79">
        <v>1475.95</v>
      </c>
      <c r="H14" s="78">
        <v>7797.23</v>
      </c>
      <c r="I14" s="78">
        <v>3301.17</v>
      </c>
      <c r="J14" s="91">
        <v>4991.05</v>
      </c>
      <c r="K14" s="78">
        <v>1765.12</v>
      </c>
      <c r="L14" s="78">
        <v>1296.75</v>
      </c>
      <c r="M14" s="78">
        <v>191.55</v>
      </c>
      <c r="N14" s="78">
        <v>1837.35</v>
      </c>
      <c r="O14" s="78">
        <v>780.12</v>
      </c>
      <c r="P14" s="78">
        <v>0</v>
      </c>
      <c r="Q14" s="78">
        <v>0</v>
      </c>
      <c r="R14" s="78">
        <v>3406.06</v>
      </c>
      <c r="S14" s="79">
        <v>1274.99</v>
      </c>
      <c r="T14" s="78">
        <v>4785.96</v>
      </c>
      <c r="U14" s="78">
        <v>2213.11</v>
      </c>
      <c r="V14" s="91">
        <v>60973.94</v>
      </c>
      <c r="W14" s="80">
        <v>25555.120000000003</v>
      </c>
    </row>
    <row r="15" spans="1:24" s="65" customFormat="1" ht="17.25" customHeight="1">
      <c r="A15" s="67" t="s">
        <v>148</v>
      </c>
      <c r="B15" s="78">
        <v>12648.4318</v>
      </c>
      <c r="C15" s="78">
        <v>5633.0868</v>
      </c>
      <c r="D15" s="78">
        <v>386.6207</v>
      </c>
      <c r="E15" s="78">
        <v>236.87010000000001</v>
      </c>
      <c r="F15" s="78">
        <v>283.81180000000001</v>
      </c>
      <c r="G15" s="79">
        <v>260.91180000000003</v>
      </c>
      <c r="H15" s="78">
        <v>1480.2184999999999</v>
      </c>
      <c r="I15" s="78">
        <v>509.80189999999999</v>
      </c>
      <c r="J15" s="91">
        <v>1940.4195999999999</v>
      </c>
      <c r="K15" s="78">
        <v>1158.4747</v>
      </c>
      <c r="L15" s="78">
        <v>381.2518</v>
      </c>
      <c r="M15" s="78">
        <v>206.33940000000001</v>
      </c>
      <c r="N15" s="78">
        <v>411.49970000000002</v>
      </c>
      <c r="O15" s="78">
        <v>138.84989999999999</v>
      </c>
      <c r="P15" s="78">
        <v>0</v>
      </c>
      <c r="Q15" s="78">
        <v>0</v>
      </c>
      <c r="R15" s="78">
        <v>412.83519999999999</v>
      </c>
      <c r="S15" s="79">
        <v>208.98650000000001</v>
      </c>
      <c r="T15" s="78">
        <v>4457.5439999999999</v>
      </c>
      <c r="U15" s="78">
        <v>2190.3029999999999</v>
      </c>
      <c r="V15" s="91">
        <v>22402.633100000006</v>
      </c>
      <c r="W15" s="80">
        <v>10543.624100000001</v>
      </c>
    </row>
    <row r="16" spans="1:24" s="65" customFormat="1" ht="17.25" customHeight="1">
      <c r="A16" s="67" t="s">
        <v>149</v>
      </c>
      <c r="B16" s="78">
        <v>1251.9964</v>
      </c>
      <c r="C16" s="78">
        <v>1038.54</v>
      </c>
      <c r="D16" s="78">
        <v>193.75649999999999</v>
      </c>
      <c r="E16" s="78">
        <v>147.68100000000001</v>
      </c>
      <c r="F16" s="78">
        <v>1158.6945000000001</v>
      </c>
      <c r="G16" s="79">
        <v>425.05189999999999</v>
      </c>
      <c r="H16" s="78">
        <v>1097.3639000000001</v>
      </c>
      <c r="I16" s="78">
        <v>646.51880000000006</v>
      </c>
      <c r="J16" s="91">
        <v>1371.1459</v>
      </c>
      <c r="K16" s="78">
        <v>861.43380000000002</v>
      </c>
      <c r="L16" s="78">
        <v>251.76920000000001</v>
      </c>
      <c r="M16" s="78">
        <v>136.28639999999999</v>
      </c>
      <c r="N16" s="78">
        <v>167.1181</v>
      </c>
      <c r="O16" s="78">
        <v>81.324299999999994</v>
      </c>
      <c r="P16" s="78">
        <v>341.8725</v>
      </c>
      <c r="Q16" s="78">
        <v>253.0274</v>
      </c>
      <c r="R16" s="78">
        <v>989.66359999999997</v>
      </c>
      <c r="S16" s="79">
        <v>575.27689999999996</v>
      </c>
      <c r="T16" s="78">
        <v>776.97760000000005</v>
      </c>
      <c r="U16" s="78">
        <v>498.8895</v>
      </c>
      <c r="V16" s="91">
        <v>7600.3582000000006</v>
      </c>
      <c r="W16" s="80">
        <v>4664.03</v>
      </c>
    </row>
    <row r="17" spans="1:23" s="65" customFormat="1" ht="17.25" customHeight="1">
      <c r="A17" s="67" t="s">
        <v>150</v>
      </c>
      <c r="B17" s="78">
        <v>7286.5520999999999</v>
      </c>
      <c r="C17" s="78">
        <v>2972.8915999999999</v>
      </c>
      <c r="D17" s="78">
        <v>1004.4575</v>
      </c>
      <c r="E17" s="78">
        <v>687.95010000000002</v>
      </c>
      <c r="F17" s="78">
        <v>509.91800000000001</v>
      </c>
      <c r="G17" s="79">
        <v>280.12150000000003</v>
      </c>
      <c r="H17" s="78">
        <v>2458.9848999999999</v>
      </c>
      <c r="I17" s="78">
        <v>941.68960000000004</v>
      </c>
      <c r="J17" s="91">
        <v>1168.6368</v>
      </c>
      <c r="K17" s="78">
        <v>529.20920000000001</v>
      </c>
      <c r="L17" s="78">
        <v>295.73309999999998</v>
      </c>
      <c r="M17" s="78">
        <v>307.09140000000002</v>
      </c>
      <c r="N17" s="78">
        <v>59.576000000000001</v>
      </c>
      <c r="O17" s="78">
        <v>156.42140000000001</v>
      </c>
      <c r="P17" s="78">
        <v>265.85570000000001</v>
      </c>
      <c r="Q17" s="78">
        <v>69.096900000000005</v>
      </c>
      <c r="R17" s="78">
        <v>467.7115</v>
      </c>
      <c r="S17" s="79">
        <v>154.88980000000001</v>
      </c>
      <c r="T17" s="78">
        <v>2228.6417999999999</v>
      </c>
      <c r="U17" s="78">
        <v>1156.5244</v>
      </c>
      <c r="V17" s="91">
        <v>15746.067399999996</v>
      </c>
      <c r="W17" s="80">
        <v>7255.8859000000002</v>
      </c>
    </row>
    <row r="18" spans="1:23" s="65" customFormat="1" ht="17.25" customHeight="1">
      <c r="A18" s="67" t="s">
        <v>151</v>
      </c>
      <c r="B18" s="78">
        <v>1311.3643999999999</v>
      </c>
      <c r="C18" s="78">
        <v>786.21379999999999</v>
      </c>
      <c r="D18" s="78">
        <v>0</v>
      </c>
      <c r="E18" s="78">
        <v>0</v>
      </c>
      <c r="F18" s="78">
        <v>0</v>
      </c>
      <c r="G18" s="79">
        <v>0</v>
      </c>
      <c r="H18" s="78">
        <v>724.28790000000004</v>
      </c>
      <c r="I18" s="78">
        <v>271.3109</v>
      </c>
      <c r="J18" s="91">
        <v>643.30949999999996</v>
      </c>
      <c r="K18" s="78">
        <v>610.93029999999999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368.13740000000001</v>
      </c>
      <c r="U18" s="78">
        <v>141.4434</v>
      </c>
      <c r="V18" s="91">
        <v>3047.0992000000001</v>
      </c>
      <c r="W18" s="80">
        <v>1809.8984</v>
      </c>
    </row>
    <row r="19" spans="1:23" s="65" customFormat="1" ht="17.25" customHeight="1">
      <c r="A19" s="67" t="s">
        <v>152</v>
      </c>
      <c r="B19" s="78">
        <v>29340.113799999999</v>
      </c>
      <c r="C19" s="78">
        <v>10150.9395</v>
      </c>
      <c r="D19" s="78">
        <v>977.04790000000003</v>
      </c>
      <c r="E19" s="78">
        <v>550.02350000000001</v>
      </c>
      <c r="F19" s="78">
        <v>4392.4803000000002</v>
      </c>
      <c r="G19" s="79">
        <v>2189.047</v>
      </c>
      <c r="H19" s="78">
        <v>7133.4736999999996</v>
      </c>
      <c r="I19" s="78">
        <v>2774.8181</v>
      </c>
      <c r="J19" s="91">
        <v>3069.4955</v>
      </c>
      <c r="K19" s="78">
        <v>1207.8202000000001</v>
      </c>
      <c r="L19" s="78">
        <v>5758.3959999999997</v>
      </c>
      <c r="M19" s="78">
        <v>2065.7894000000001</v>
      </c>
      <c r="N19" s="78">
        <v>1046.6467</v>
      </c>
      <c r="O19" s="78">
        <v>492.46249999999998</v>
      </c>
      <c r="P19" s="78">
        <v>636.24350000000004</v>
      </c>
      <c r="Q19" s="78">
        <v>45.452199999999998</v>
      </c>
      <c r="R19" s="78">
        <v>2173.5028000000002</v>
      </c>
      <c r="S19" s="79">
        <v>1210.0989999999999</v>
      </c>
      <c r="T19" s="78">
        <v>3835.6738999999998</v>
      </c>
      <c r="U19" s="78">
        <v>2205.5944</v>
      </c>
      <c r="V19" s="91">
        <v>58363.074099999998</v>
      </c>
      <c r="W19" s="80">
        <v>22892.0458</v>
      </c>
    </row>
    <row r="20" spans="1:23" s="65" customFormat="1" ht="17.25" customHeight="1">
      <c r="A20" s="67" t="s">
        <v>153</v>
      </c>
      <c r="B20" s="78">
        <v>4414.6090000000004</v>
      </c>
      <c r="C20" s="78">
        <v>2712.0302999999999</v>
      </c>
      <c r="D20" s="79">
        <v>0</v>
      </c>
      <c r="E20" s="78">
        <v>0</v>
      </c>
      <c r="F20" s="79">
        <v>0</v>
      </c>
      <c r="G20" s="79">
        <v>0</v>
      </c>
      <c r="H20" s="78">
        <v>1195.5637999999999</v>
      </c>
      <c r="I20" s="78">
        <v>549.93359999999996</v>
      </c>
      <c r="J20" s="91">
        <v>1859.3490999999999</v>
      </c>
      <c r="K20" s="78">
        <v>925.23450000000003</v>
      </c>
      <c r="L20" s="79">
        <v>237.38829999999999</v>
      </c>
      <c r="M20" s="78">
        <v>77.596000000000004</v>
      </c>
      <c r="N20" s="78">
        <v>0</v>
      </c>
      <c r="O20" s="78">
        <v>0</v>
      </c>
      <c r="P20" s="79">
        <v>0</v>
      </c>
      <c r="Q20" s="78">
        <v>0</v>
      </c>
      <c r="R20" s="79">
        <v>0</v>
      </c>
      <c r="S20" s="79">
        <v>0</v>
      </c>
      <c r="T20" s="78">
        <v>4409.8203000000003</v>
      </c>
      <c r="U20" s="78">
        <v>1756.316</v>
      </c>
      <c r="V20" s="91">
        <v>12116.7305</v>
      </c>
      <c r="W20" s="80">
        <v>6021.1103999999987</v>
      </c>
    </row>
    <row r="21" spans="1:23" s="65" customFormat="1" ht="17.25" customHeight="1">
      <c r="A21" s="67" t="s">
        <v>154</v>
      </c>
      <c r="B21" s="78">
        <v>9154.5332999999991</v>
      </c>
      <c r="C21" s="78">
        <v>4225.1518999999998</v>
      </c>
      <c r="D21" s="78">
        <v>0</v>
      </c>
      <c r="E21" s="78">
        <v>0</v>
      </c>
      <c r="F21" s="78">
        <v>633.44730000000004</v>
      </c>
      <c r="G21" s="79">
        <v>446.2953</v>
      </c>
      <c r="H21" s="78">
        <v>410.30739999999997</v>
      </c>
      <c r="I21" s="78">
        <v>119.34820000000001</v>
      </c>
      <c r="J21" s="91">
        <v>0</v>
      </c>
      <c r="K21" s="78">
        <v>1.1258999999999999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444.59800000000001</v>
      </c>
      <c r="U21" s="78">
        <v>331.95</v>
      </c>
      <c r="V21" s="91">
        <v>10642.885999999999</v>
      </c>
      <c r="W21" s="80">
        <v>5123.8712999999998</v>
      </c>
    </row>
    <row r="22" spans="1:23" s="65" customFormat="1" ht="17.25" customHeight="1">
      <c r="A22" s="67" t="s">
        <v>155</v>
      </c>
      <c r="B22" s="78">
        <v>4058.2894999999999</v>
      </c>
      <c r="C22" s="78">
        <v>1801.0271</v>
      </c>
      <c r="D22" s="78">
        <v>185.00880000000001</v>
      </c>
      <c r="E22" s="78">
        <v>96.1982</v>
      </c>
      <c r="F22" s="78">
        <v>872.48299999999995</v>
      </c>
      <c r="G22" s="79">
        <v>493.93270000000001</v>
      </c>
      <c r="H22" s="78">
        <v>909.64949999999999</v>
      </c>
      <c r="I22" s="78">
        <v>257.2174</v>
      </c>
      <c r="J22" s="91">
        <v>958.2586</v>
      </c>
      <c r="K22" s="78">
        <v>465.93790000000001</v>
      </c>
      <c r="L22" s="78">
        <v>167.11410000000001</v>
      </c>
      <c r="M22" s="78">
        <v>119.47450000000001</v>
      </c>
      <c r="N22" s="78">
        <v>974.46199999999999</v>
      </c>
      <c r="O22" s="78">
        <v>411.08580000000001</v>
      </c>
      <c r="P22" s="78">
        <v>0</v>
      </c>
      <c r="Q22" s="78">
        <v>0</v>
      </c>
      <c r="R22" s="78">
        <v>1092.7014999999999</v>
      </c>
      <c r="S22" s="79">
        <v>415.18310000000002</v>
      </c>
      <c r="T22" s="78">
        <v>1392.6507999999999</v>
      </c>
      <c r="U22" s="78">
        <v>767.66</v>
      </c>
      <c r="V22" s="91">
        <v>10610.617799999998</v>
      </c>
      <c r="W22" s="80">
        <v>4827.7166999999999</v>
      </c>
    </row>
    <row r="23" spans="1:23" ht="17.25" customHeight="1">
      <c r="A23" s="67" t="s">
        <v>156</v>
      </c>
      <c r="B23" s="78">
        <v>24629.583900000001</v>
      </c>
      <c r="C23" s="78">
        <v>5292.5222000000003</v>
      </c>
      <c r="D23" s="78">
        <v>0</v>
      </c>
      <c r="E23" s="78">
        <v>0</v>
      </c>
      <c r="F23" s="78">
        <v>975.83550000000002</v>
      </c>
      <c r="G23" s="79">
        <v>609.96500000000003</v>
      </c>
      <c r="H23" s="78">
        <v>826.18190000000004</v>
      </c>
      <c r="I23" s="78">
        <v>297.24259999999998</v>
      </c>
      <c r="J23" s="91">
        <v>333.91640000000001</v>
      </c>
      <c r="K23" s="78">
        <v>359.84</v>
      </c>
      <c r="L23" s="78">
        <v>496.24270000000001</v>
      </c>
      <c r="M23" s="78">
        <v>252.29920000000001</v>
      </c>
      <c r="N23" s="78">
        <v>0</v>
      </c>
      <c r="O23" s="78">
        <v>0</v>
      </c>
      <c r="P23" s="78">
        <v>0</v>
      </c>
      <c r="Q23" s="78">
        <v>0</v>
      </c>
      <c r="R23" s="78">
        <v>259.79719999999998</v>
      </c>
      <c r="S23" s="79">
        <v>290.26710000000003</v>
      </c>
      <c r="T23" s="78">
        <v>825.40710000000001</v>
      </c>
      <c r="U23" s="78">
        <v>465.03059999999999</v>
      </c>
      <c r="V23" s="91">
        <v>28346.9647</v>
      </c>
      <c r="W23" s="80">
        <v>7567.1667000000007</v>
      </c>
    </row>
    <row r="24" spans="1:23" ht="17.25" customHeight="1">
      <c r="A24" s="67" t="s">
        <v>157</v>
      </c>
      <c r="B24" s="78">
        <v>32156.124100000001</v>
      </c>
      <c r="C24" s="78">
        <v>18985.199799999999</v>
      </c>
      <c r="D24" s="78">
        <v>1725.8832</v>
      </c>
      <c r="E24" s="78">
        <v>910.55119999999999</v>
      </c>
      <c r="F24" s="78">
        <v>7991.0164999999997</v>
      </c>
      <c r="G24" s="79">
        <v>3337.1152999999999</v>
      </c>
      <c r="H24" s="78">
        <v>9288.8402999999998</v>
      </c>
      <c r="I24" s="78">
        <v>5480.0348000000004</v>
      </c>
      <c r="J24" s="91">
        <v>8284.1116999999995</v>
      </c>
      <c r="K24" s="78">
        <v>3769.9212000000002</v>
      </c>
      <c r="L24" s="78">
        <v>4590.3951999999999</v>
      </c>
      <c r="M24" s="78">
        <v>2506.0524999999998</v>
      </c>
      <c r="N24" s="78">
        <v>4202.8438999999998</v>
      </c>
      <c r="O24" s="78">
        <v>1815.5237</v>
      </c>
      <c r="P24" s="78">
        <v>2602.5140999999999</v>
      </c>
      <c r="Q24" s="78">
        <v>1355.2766999999999</v>
      </c>
      <c r="R24" s="78">
        <v>6519.6521000000002</v>
      </c>
      <c r="S24" s="79">
        <v>3368.0391</v>
      </c>
      <c r="T24" s="78">
        <v>7563.7683999999999</v>
      </c>
      <c r="U24" s="78">
        <v>4536.8397999999997</v>
      </c>
      <c r="V24" s="91">
        <v>84925.1495</v>
      </c>
      <c r="W24" s="80">
        <v>46064.554100000008</v>
      </c>
    </row>
    <row r="25" spans="1:23" ht="17.25" customHeight="1">
      <c r="A25" s="67" t="s">
        <v>215</v>
      </c>
      <c r="B25" s="78">
        <v>7491.0465999999997</v>
      </c>
      <c r="C25" s="78">
        <v>2138.9776999999999</v>
      </c>
      <c r="D25" s="78">
        <v>0</v>
      </c>
      <c r="E25" s="78">
        <v>0</v>
      </c>
      <c r="F25" s="78">
        <v>553.54539999999997</v>
      </c>
      <c r="G25" s="79">
        <v>199.9605</v>
      </c>
      <c r="H25" s="78">
        <v>1775.4897000000001</v>
      </c>
      <c r="I25" s="78">
        <v>704.9846</v>
      </c>
      <c r="J25" s="91">
        <v>937.33389999999997</v>
      </c>
      <c r="K25" s="78">
        <v>308.57260000000002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682.62699999999995</v>
      </c>
      <c r="U25" s="78">
        <v>232.99799999999999</v>
      </c>
      <c r="V25" s="91">
        <v>11440.042599999999</v>
      </c>
      <c r="W25" s="80">
        <v>3585.4934000000003</v>
      </c>
    </row>
    <row r="26" spans="1:23" ht="17.25" customHeight="1">
      <c r="A26" s="67" t="s">
        <v>158</v>
      </c>
      <c r="B26" s="78">
        <v>4947.9237999999996</v>
      </c>
      <c r="C26" s="78">
        <v>2525.2874999999999</v>
      </c>
      <c r="D26" s="78">
        <v>0</v>
      </c>
      <c r="E26" s="78">
        <v>0</v>
      </c>
      <c r="F26" s="78">
        <v>0</v>
      </c>
      <c r="G26" s="79">
        <v>0</v>
      </c>
      <c r="H26" s="78">
        <v>1058.2951</v>
      </c>
      <c r="I26" s="78">
        <v>592.1318</v>
      </c>
      <c r="J26" s="91">
        <v>1306.3039000000001</v>
      </c>
      <c r="K26" s="78">
        <v>696.29129999999998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1000.369</v>
      </c>
      <c r="U26" s="78">
        <v>525.75819999999999</v>
      </c>
      <c r="V26" s="91">
        <v>8312.8917999999994</v>
      </c>
      <c r="W26" s="80">
        <v>4339.4687999999996</v>
      </c>
    </row>
    <row r="27" spans="1:23" ht="17.25" customHeight="1">
      <c r="A27" s="71" t="s">
        <v>75</v>
      </c>
      <c r="B27" s="82">
        <v>5760.6535000000003</v>
      </c>
      <c r="C27" s="82">
        <v>2077.3499000000002</v>
      </c>
      <c r="D27" s="82">
        <v>102.2247</v>
      </c>
      <c r="E27" s="82">
        <v>68.645899999999997</v>
      </c>
      <c r="F27" s="82">
        <v>2542.7422000000001</v>
      </c>
      <c r="G27" s="84">
        <v>1103.8022000000001</v>
      </c>
      <c r="H27" s="82">
        <v>2771.0742</v>
      </c>
      <c r="I27" s="82">
        <v>978.58680000000004</v>
      </c>
      <c r="J27" s="92">
        <v>3543.4065999999998</v>
      </c>
      <c r="K27" s="82">
        <v>1443.1334999999999</v>
      </c>
      <c r="L27" s="82">
        <v>740.17970000000003</v>
      </c>
      <c r="M27" s="82">
        <v>429.5274</v>
      </c>
      <c r="N27" s="82">
        <v>0</v>
      </c>
      <c r="O27" s="82">
        <v>0</v>
      </c>
      <c r="P27" s="82">
        <v>0</v>
      </c>
      <c r="Q27" s="82">
        <v>0</v>
      </c>
      <c r="R27" s="82">
        <v>611.49120000000005</v>
      </c>
      <c r="S27" s="84">
        <v>140.30260000000001</v>
      </c>
      <c r="T27" s="82">
        <v>2120.4405000000002</v>
      </c>
      <c r="U27" s="82">
        <v>575.67840000000001</v>
      </c>
      <c r="V27" s="92">
        <v>18192.212599999999</v>
      </c>
      <c r="W27" s="85">
        <v>6817.0266999999994</v>
      </c>
    </row>
    <row r="28" spans="1:23" ht="17.25" customHeight="1">
      <c r="A28" s="71" t="s">
        <v>159</v>
      </c>
      <c r="B28" s="82">
        <v>4194.4494000000004</v>
      </c>
      <c r="C28" s="82">
        <v>3244.9847</v>
      </c>
      <c r="D28" s="82">
        <v>0</v>
      </c>
      <c r="E28" s="82">
        <v>0</v>
      </c>
      <c r="F28" s="82">
        <v>351.43770000000001</v>
      </c>
      <c r="G28" s="84">
        <v>578.11760000000004</v>
      </c>
      <c r="H28" s="82">
        <v>798.05269999999996</v>
      </c>
      <c r="I28" s="82">
        <v>735.822</v>
      </c>
      <c r="J28" s="92">
        <v>1600.7152000000001</v>
      </c>
      <c r="K28" s="82">
        <v>713.48260000000005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89.532600000000002</v>
      </c>
      <c r="S28" s="84">
        <v>6.6786000000000003</v>
      </c>
      <c r="T28" s="82">
        <v>0</v>
      </c>
      <c r="U28" s="82">
        <v>0</v>
      </c>
      <c r="V28" s="92">
        <v>7034.1876000000011</v>
      </c>
      <c r="W28" s="85">
        <v>5279.0855000000001</v>
      </c>
    </row>
    <row r="29" spans="1:23" ht="17.25" customHeight="1">
      <c r="A29" s="71" t="s">
        <v>160</v>
      </c>
      <c r="B29" s="82">
        <v>11418.43</v>
      </c>
      <c r="C29" s="82">
        <v>247.99</v>
      </c>
      <c r="D29" s="82">
        <v>0</v>
      </c>
      <c r="E29" s="82">
        <v>0</v>
      </c>
      <c r="F29" s="82">
        <v>0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4">
        <v>0</v>
      </c>
      <c r="T29" s="82">
        <v>0</v>
      </c>
      <c r="U29" s="82">
        <v>0</v>
      </c>
      <c r="V29" s="92">
        <v>11418.43</v>
      </c>
      <c r="W29" s="85">
        <v>247.99</v>
      </c>
    </row>
    <row r="30" spans="1:23" ht="17.25" customHeight="1">
      <c r="A30" s="71" t="s">
        <v>196</v>
      </c>
      <c r="B30" s="82">
        <v>3316.24</v>
      </c>
      <c r="C30" s="82">
        <v>1422.67</v>
      </c>
      <c r="D30" s="82">
        <v>0</v>
      </c>
      <c r="E30" s="82">
        <v>0</v>
      </c>
      <c r="F30" s="82">
        <v>0</v>
      </c>
      <c r="G30" s="84">
        <v>0</v>
      </c>
      <c r="H30" s="82">
        <v>0</v>
      </c>
      <c r="I30" s="82">
        <v>0</v>
      </c>
      <c r="J30" s="9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4">
        <v>0</v>
      </c>
      <c r="T30" s="82">
        <v>0</v>
      </c>
      <c r="U30" s="82">
        <v>0</v>
      </c>
      <c r="V30" s="92">
        <v>3316.24</v>
      </c>
      <c r="W30" s="85">
        <v>1422.67</v>
      </c>
    </row>
    <row r="31" spans="1:23" ht="17.25" customHeight="1">
      <c r="A31" s="71" t="s">
        <v>198</v>
      </c>
      <c r="B31" s="82">
        <v>10124.293</v>
      </c>
      <c r="C31" s="82">
        <v>4203.2196000000004</v>
      </c>
      <c r="D31" s="82">
        <v>0</v>
      </c>
      <c r="E31" s="82">
        <v>0</v>
      </c>
      <c r="F31" s="82">
        <v>0</v>
      </c>
      <c r="G31" s="84">
        <v>0</v>
      </c>
      <c r="H31" s="82">
        <v>0</v>
      </c>
      <c r="I31" s="82">
        <v>0</v>
      </c>
      <c r="J31" s="92">
        <v>481.48989999999998</v>
      </c>
      <c r="K31" s="82">
        <v>11.577299999999999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4">
        <v>0</v>
      </c>
      <c r="T31" s="82">
        <v>0</v>
      </c>
      <c r="U31" s="82">
        <v>0</v>
      </c>
      <c r="V31" s="92">
        <v>10605.7829</v>
      </c>
      <c r="W31" s="85">
        <v>4214.7969000000003</v>
      </c>
    </row>
    <row r="32" spans="1:23" ht="17.25" customHeight="1" thickBot="1">
      <c r="A32" s="71" t="s">
        <v>191</v>
      </c>
      <c r="B32" s="82">
        <v>3647.89</v>
      </c>
      <c r="C32" s="82">
        <v>234.96</v>
      </c>
      <c r="D32" s="82">
        <v>0</v>
      </c>
      <c r="E32" s="82">
        <v>0</v>
      </c>
      <c r="F32" s="83">
        <v>0</v>
      </c>
      <c r="G32" s="84">
        <v>0</v>
      </c>
      <c r="H32" s="82">
        <v>0</v>
      </c>
      <c r="I32" s="82">
        <v>0</v>
      </c>
      <c r="J32" s="9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3">
        <v>0</v>
      </c>
      <c r="S32" s="84">
        <v>0</v>
      </c>
      <c r="T32" s="82">
        <v>0</v>
      </c>
      <c r="U32" s="82">
        <v>0</v>
      </c>
      <c r="V32" s="92">
        <v>3647.89</v>
      </c>
      <c r="W32" s="85">
        <v>234.96</v>
      </c>
    </row>
    <row r="33" spans="1:23" ht="17.25" customHeight="1" thickTop="1" thickBot="1">
      <c r="A33" s="73" t="s">
        <v>19</v>
      </c>
      <c r="B33" s="86">
        <v>797012.94400000002</v>
      </c>
      <c r="C33" s="86">
        <v>360467.03179999988</v>
      </c>
      <c r="D33" s="86">
        <v>30263.505700000002</v>
      </c>
      <c r="E33" s="86">
        <v>14625.163000000002</v>
      </c>
      <c r="F33" s="87">
        <v>117231.20939999998</v>
      </c>
      <c r="G33" s="88">
        <v>66183.345099999991</v>
      </c>
      <c r="H33" s="86">
        <v>148190.07810000001</v>
      </c>
      <c r="I33" s="86">
        <v>65883.0625</v>
      </c>
      <c r="J33" s="93">
        <v>121471.53879999999</v>
      </c>
      <c r="K33" s="86">
        <v>63783.589299999971</v>
      </c>
      <c r="L33" s="86">
        <v>88788.9617</v>
      </c>
      <c r="M33" s="86">
        <v>47967.421999999991</v>
      </c>
      <c r="N33" s="86">
        <v>57880.69279999999</v>
      </c>
      <c r="O33" s="86">
        <v>23722.537900000003</v>
      </c>
      <c r="P33" s="86">
        <v>29127.420100000003</v>
      </c>
      <c r="Q33" s="86">
        <v>14938.594700000001</v>
      </c>
      <c r="R33" s="87">
        <v>85866.023000000016</v>
      </c>
      <c r="S33" s="88">
        <v>45237.556699999994</v>
      </c>
      <c r="T33" s="86">
        <v>151214.73880000002</v>
      </c>
      <c r="U33" s="86">
        <v>80845.661300000007</v>
      </c>
      <c r="V33" s="93">
        <v>1627047.1123999998</v>
      </c>
      <c r="W33" s="93">
        <v>783653.96429999988</v>
      </c>
    </row>
    <row r="34" spans="1:23">
      <c r="A34" s="142" t="s">
        <v>65</v>
      </c>
    </row>
  </sheetData>
  <mergeCells count="16">
    <mergeCell ref="V3:W3"/>
    <mergeCell ref="A1:W1"/>
    <mergeCell ref="D2:E2"/>
    <mergeCell ref="A2:B2"/>
    <mergeCell ref="L2:M2"/>
    <mergeCell ref="B3:C3"/>
    <mergeCell ref="A3:A4"/>
    <mergeCell ref="N3:O3"/>
    <mergeCell ref="P3:Q3"/>
    <mergeCell ref="R3:S3"/>
    <mergeCell ref="T3:U3"/>
    <mergeCell ref="D3:E3"/>
    <mergeCell ref="F3:G3"/>
    <mergeCell ref="H3:I3"/>
    <mergeCell ref="J3:K3"/>
    <mergeCell ref="L3:M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showGridLines="0" zoomScale="70" zoomScaleNormal="70" workbookViewId="0">
      <selection activeCell="B5" sqref="B5:AA33"/>
    </sheetView>
  </sheetViews>
  <sheetFormatPr defaultRowHeight="14.25"/>
  <cols>
    <col min="1" max="1" width="13.375" customWidth="1"/>
    <col min="2" max="26" width="10.125" customWidth="1"/>
    <col min="27" max="27" width="11.25" customWidth="1"/>
  </cols>
  <sheetData>
    <row r="1" spans="1:29" ht="25.5">
      <c r="A1" s="306" t="s">
        <v>226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29" ht="15" thickBot="1">
      <c r="A2" s="307" t="s">
        <v>47</v>
      </c>
      <c r="B2" s="307"/>
      <c r="K2" s="307"/>
      <c r="L2" s="307"/>
      <c r="M2" s="307" t="s">
        <v>51</v>
      </c>
      <c r="N2" s="307"/>
      <c r="X2" s="307"/>
      <c r="Y2" s="307"/>
      <c r="Z2" s="307"/>
      <c r="AA2" s="307"/>
    </row>
    <row r="3" spans="1:29" ht="18" customHeight="1">
      <c r="A3" s="308" t="s">
        <v>58</v>
      </c>
      <c r="B3" s="304" t="s">
        <v>52</v>
      </c>
      <c r="C3" s="304"/>
      <c r="D3" s="304" t="s">
        <v>31</v>
      </c>
      <c r="E3" s="304" t="s">
        <v>31</v>
      </c>
      <c r="F3" s="304" t="s">
        <v>32</v>
      </c>
      <c r="G3" s="304" t="s">
        <v>32</v>
      </c>
      <c r="H3" s="304" t="s">
        <v>33</v>
      </c>
      <c r="I3" s="304" t="s">
        <v>33</v>
      </c>
      <c r="J3" s="304" t="s">
        <v>34</v>
      </c>
      <c r="K3" s="304" t="s">
        <v>34</v>
      </c>
      <c r="L3" s="304" t="s">
        <v>35</v>
      </c>
      <c r="M3" s="304" t="s">
        <v>35</v>
      </c>
      <c r="N3" s="304" t="s">
        <v>53</v>
      </c>
      <c r="O3" s="304" t="s">
        <v>53</v>
      </c>
      <c r="P3" s="304" t="s">
        <v>36</v>
      </c>
      <c r="Q3" s="304" t="s">
        <v>36</v>
      </c>
      <c r="R3" s="304" t="s">
        <v>37</v>
      </c>
      <c r="S3" s="304" t="s">
        <v>37</v>
      </c>
      <c r="T3" s="304" t="s">
        <v>54</v>
      </c>
      <c r="U3" s="304" t="s">
        <v>54</v>
      </c>
      <c r="V3" s="304" t="s">
        <v>55</v>
      </c>
      <c r="W3" s="304" t="s">
        <v>55</v>
      </c>
      <c r="X3" s="304" t="s">
        <v>56</v>
      </c>
      <c r="Y3" s="304" t="s">
        <v>56</v>
      </c>
      <c r="Z3" s="304" t="s">
        <v>19</v>
      </c>
      <c r="AA3" s="305" t="s">
        <v>19</v>
      </c>
    </row>
    <row r="4" spans="1:29" s="143" customFormat="1" ht="18" customHeight="1" thickBot="1">
      <c r="A4" s="309"/>
      <c r="B4" s="144" t="s">
        <v>101</v>
      </c>
      <c r="C4" s="144" t="s">
        <v>102</v>
      </c>
      <c r="D4" s="144" t="s">
        <v>101</v>
      </c>
      <c r="E4" s="144" t="s">
        <v>102</v>
      </c>
      <c r="F4" s="144" t="s">
        <v>101</v>
      </c>
      <c r="G4" s="144" t="s">
        <v>102</v>
      </c>
      <c r="H4" s="144" t="s">
        <v>101</v>
      </c>
      <c r="I4" s="144" t="s">
        <v>102</v>
      </c>
      <c r="J4" s="144" t="s">
        <v>101</v>
      </c>
      <c r="K4" s="144" t="s">
        <v>102</v>
      </c>
      <c r="L4" s="144" t="s">
        <v>101</v>
      </c>
      <c r="M4" s="144" t="s">
        <v>102</v>
      </c>
      <c r="N4" s="144" t="s">
        <v>101</v>
      </c>
      <c r="O4" s="144" t="s">
        <v>102</v>
      </c>
      <c r="P4" s="144" t="s">
        <v>101</v>
      </c>
      <c r="Q4" s="144" t="s">
        <v>102</v>
      </c>
      <c r="R4" s="144" t="s">
        <v>101</v>
      </c>
      <c r="S4" s="144" t="s">
        <v>102</v>
      </c>
      <c r="T4" s="144" t="s">
        <v>101</v>
      </c>
      <c r="U4" s="144" t="s">
        <v>102</v>
      </c>
      <c r="V4" s="144" t="s">
        <v>101</v>
      </c>
      <c r="W4" s="144" t="s">
        <v>102</v>
      </c>
      <c r="X4" s="144" t="s">
        <v>101</v>
      </c>
      <c r="Y4" s="144" t="s">
        <v>102</v>
      </c>
      <c r="Z4" s="144" t="s">
        <v>101</v>
      </c>
      <c r="AA4" s="145" t="s">
        <v>102</v>
      </c>
    </row>
    <row r="5" spans="1:29" ht="17.25" customHeight="1">
      <c r="A5" s="68" t="s">
        <v>138</v>
      </c>
      <c r="B5" s="75">
        <v>326284.95600000001</v>
      </c>
      <c r="C5" s="75">
        <v>190742.685</v>
      </c>
      <c r="D5" s="75">
        <v>13915.2744</v>
      </c>
      <c r="E5" s="75">
        <v>6792.1607999999997</v>
      </c>
      <c r="F5" s="76">
        <v>1296.4864</v>
      </c>
      <c r="G5" s="75">
        <v>723.79300000000001</v>
      </c>
      <c r="H5" s="75">
        <v>4880.7631000000001</v>
      </c>
      <c r="I5" s="90">
        <v>2450.5410999999999</v>
      </c>
      <c r="J5" s="75">
        <v>27366.0985</v>
      </c>
      <c r="K5" s="75">
        <v>10667.3495</v>
      </c>
      <c r="L5" s="75">
        <v>3.1440000000000001</v>
      </c>
      <c r="M5" s="75">
        <v>2.4409000000000001</v>
      </c>
      <c r="N5" s="96">
        <v>9174.9904999999999</v>
      </c>
      <c r="O5" s="148">
        <v>1651.7076999999999</v>
      </c>
      <c r="P5" s="75">
        <v>3886.5711999999999</v>
      </c>
      <c r="Q5" s="75">
        <v>1977.393</v>
      </c>
      <c r="R5" s="75">
        <v>44167.218500000003</v>
      </c>
      <c r="S5" s="76">
        <v>17691.4022</v>
      </c>
      <c r="T5" s="75">
        <v>6745.1228000000001</v>
      </c>
      <c r="U5" s="75">
        <v>2434.308</v>
      </c>
      <c r="V5" s="90">
        <v>39336.947899999999</v>
      </c>
      <c r="W5" s="75">
        <v>29637.697100000001</v>
      </c>
      <c r="X5" s="75">
        <v>1809.9657</v>
      </c>
      <c r="Y5" s="75">
        <v>537.97619999999995</v>
      </c>
      <c r="Z5" s="75">
        <v>478867.53900000005</v>
      </c>
      <c r="AA5" s="147">
        <v>265309.45449999999</v>
      </c>
      <c r="AB5" s="146"/>
      <c r="AC5" s="146"/>
    </row>
    <row r="6" spans="1:29" ht="17.25" customHeight="1">
      <c r="A6" s="67" t="s">
        <v>139</v>
      </c>
      <c r="B6" s="78">
        <v>68413.933699999994</v>
      </c>
      <c r="C6" s="78">
        <v>36338.471599999997</v>
      </c>
      <c r="D6" s="78">
        <v>2584.6914999999999</v>
      </c>
      <c r="E6" s="78">
        <v>469.46449999999999</v>
      </c>
      <c r="F6" s="79">
        <v>92.510900000000007</v>
      </c>
      <c r="G6" s="78">
        <v>38.677900000000001</v>
      </c>
      <c r="H6" s="78">
        <v>1520.971</v>
      </c>
      <c r="I6" s="91">
        <v>931.47919999999999</v>
      </c>
      <c r="J6" s="78">
        <v>2624.9647</v>
      </c>
      <c r="K6" s="78">
        <v>780.01329999999996</v>
      </c>
      <c r="L6" s="78">
        <v>0</v>
      </c>
      <c r="M6" s="78">
        <v>0</v>
      </c>
      <c r="N6" s="91">
        <v>7055.7755999999999</v>
      </c>
      <c r="O6" s="149">
        <v>466.09570000000002</v>
      </c>
      <c r="P6" s="78">
        <v>426.58260000000001</v>
      </c>
      <c r="Q6" s="78">
        <v>204.35769999999999</v>
      </c>
      <c r="R6" s="78">
        <v>260.52519999999998</v>
      </c>
      <c r="S6" s="79">
        <v>26.791799999999999</v>
      </c>
      <c r="T6" s="78">
        <v>1146.154</v>
      </c>
      <c r="U6" s="78">
        <v>411.25760000000002</v>
      </c>
      <c r="V6" s="91">
        <v>358.20479999999998</v>
      </c>
      <c r="W6" s="78">
        <v>395.4067</v>
      </c>
      <c r="X6" s="78">
        <v>173.6677</v>
      </c>
      <c r="Y6" s="78">
        <v>17.819400000000002</v>
      </c>
      <c r="Z6" s="78">
        <v>84657.981699999989</v>
      </c>
      <c r="AA6" s="99">
        <v>40079.835399999996</v>
      </c>
      <c r="AB6" s="146"/>
      <c r="AC6" s="146"/>
    </row>
    <row r="7" spans="1:29" ht="17.25" customHeight="1">
      <c r="A7" s="67" t="s">
        <v>140</v>
      </c>
      <c r="B7" s="78">
        <v>339380.55859999999</v>
      </c>
      <c r="C7" s="78">
        <v>159680.06280000001</v>
      </c>
      <c r="D7" s="78">
        <v>6434.8308999999999</v>
      </c>
      <c r="E7" s="78">
        <v>1699.0685000000001</v>
      </c>
      <c r="F7" s="79">
        <v>1330.1721</v>
      </c>
      <c r="G7" s="78">
        <v>1537.6378</v>
      </c>
      <c r="H7" s="78">
        <v>2825.5209</v>
      </c>
      <c r="I7" s="91">
        <v>1957.9770000000001</v>
      </c>
      <c r="J7" s="78">
        <v>7655.7839999999997</v>
      </c>
      <c r="K7" s="78">
        <v>1551.7578000000001</v>
      </c>
      <c r="L7" s="78">
        <v>0</v>
      </c>
      <c r="M7" s="78">
        <v>0</v>
      </c>
      <c r="N7" s="91">
        <v>40834.2736</v>
      </c>
      <c r="O7" s="149">
        <v>12366.4128</v>
      </c>
      <c r="P7" s="78">
        <v>281.12450000000001</v>
      </c>
      <c r="Q7" s="78">
        <v>-71.081599999999995</v>
      </c>
      <c r="R7" s="78">
        <v>1279.742</v>
      </c>
      <c r="S7" s="79">
        <v>360.87779999999998</v>
      </c>
      <c r="T7" s="78">
        <v>10879.5576</v>
      </c>
      <c r="U7" s="78">
        <v>1479.4849999999999</v>
      </c>
      <c r="V7" s="91">
        <v>894.45</v>
      </c>
      <c r="W7" s="78">
        <v>282.20749999999998</v>
      </c>
      <c r="X7" s="78">
        <v>385.8537</v>
      </c>
      <c r="Y7" s="78">
        <v>25.196000000000002</v>
      </c>
      <c r="Z7" s="78">
        <v>412181.86790000001</v>
      </c>
      <c r="AA7" s="99">
        <v>180869.60139999996</v>
      </c>
      <c r="AB7" s="146"/>
      <c r="AC7" s="146"/>
    </row>
    <row r="8" spans="1:29" ht="17.25" customHeight="1">
      <c r="A8" s="67" t="s">
        <v>141</v>
      </c>
      <c r="B8" s="78">
        <v>47539.737699999998</v>
      </c>
      <c r="C8" s="78">
        <v>23653.470499999999</v>
      </c>
      <c r="D8" s="78">
        <v>4698.6615000000002</v>
      </c>
      <c r="E8" s="78">
        <v>2078.4594999999999</v>
      </c>
      <c r="F8" s="79">
        <v>9.6510999999999996</v>
      </c>
      <c r="G8" s="78">
        <v>12.441800000000001</v>
      </c>
      <c r="H8" s="78">
        <v>611.21400000000006</v>
      </c>
      <c r="I8" s="91">
        <v>569.89149999999995</v>
      </c>
      <c r="J8" s="78">
        <v>4092.2750999999998</v>
      </c>
      <c r="K8" s="78">
        <v>1677.7619</v>
      </c>
      <c r="L8" s="78">
        <v>0</v>
      </c>
      <c r="M8" s="78">
        <v>0</v>
      </c>
      <c r="N8" s="91">
        <v>3.7145000000000001</v>
      </c>
      <c r="O8" s="149">
        <v>0</v>
      </c>
      <c r="P8" s="78">
        <v>219.75819999999999</v>
      </c>
      <c r="Q8" s="78">
        <v>20.505600000000001</v>
      </c>
      <c r="R8" s="78">
        <v>493.97930000000002</v>
      </c>
      <c r="S8" s="79">
        <v>667.54060000000004</v>
      </c>
      <c r="T8" s="78">
        <v>1282.9165</v>
      </c>
      <c r="U8" s="78">
        <v>1202.1484</v>
      </c>
      <c r="V8" s="91">
        <v>109.2291</v>
      </c>
      <c r="W8" s="78">
        <v>27.563600000000001</v>
      </c>
      <c r="X8" s="78">
        <v>2.5074999999999998</v>
      </c>
      <c r="Y8" s="78">
        <v>0</v>
      </c>
      <c r="Z8" s="78">
        <v>59063.644499999995</v>
      </c>
      <c r="AA8" s="99">
        <v>29909.783400000008</v>
      </c>
      <c r="AB8" s="146"/>
      <c r="AC8" s="146"/>
    </row>
    <row r="9" spans="1:29" ht="17.25" customHeight="1">
      <c r="A9" s="67" t="s">
        <v>142</v>
      </c>
      <c r="B9" s="78">
        <v>9684.1818999999996</v>
      </c>
      <c r="C9" s="81">
        <v>4947.3436000000002</v>
      </c>
      <c r="D9" s="78">
        <v>336.51159999999999</v>
      </c>
      <c r="E9" s="78">
        <v>161.71940000000001</v>
      </c>
      <c r="F9" s="79">
        <v>133.66749999999999</v>
      </c>
      <c r="G9" s="78">
        <v>7.9322999999999997</v>
      </c>
      <c r="H9" s="78">
        <v>109.73990000000001</v>
      </c>
      <c r="I9" s="91">
        <v>50.384099999999997</v>
      </c>
      <c r="J9" s="78">
        <v>702.09580000000005</v>
      </c>
      <c r="K9" s="81">
        <v>160.82220000000001</v>
      </c>
      <c r="L9" s="78">
        <v>0</v>
      </c>
      <c r="M9" s="78">
        <v>0</v>
      </c>
      <c r="N9" s="91">
        <v>1.12E-2</v>
      </c>
      <c r="O9" s="149">
        <v>0</v>
      </c>
      <c r="P9" s="81">
        <v>38.279800000000002</v>
      </c>
      <c r="Q9" s="78">
        <v>20.188300000000002</v>
      </c>
      <c r="R9" s="78">
        <v>0</v>
      </c>
      <c r="S9" s="79">
        <v>0</v>
      </c>
      <c r="T9" s="78">
        <v>1004.0766</v>
      </c>
      <c r="U9" s="78">
        <v>754.25930000000005</v>
      </c>
      <c r="V9" s="91">
        <v>0</v>
      </c>
      <c r="W9" s="78">
        <v>0</v>
      </c>
      <c r="X9" s="81">
        <v>0</v>
      </c>
      <c r="Y9" s="78">
        <v>0</v>
      </c>
      <c r="Z9" s="78">
        <v>12008.564300000002</v>
      </c>
      <c r="AA9" s="99">
        <v>6102.6491999999998</v>
      </c>
      <c r="AB9" s="146"/>
      <c r="AC9" s="146"/>
    </row>
    <row r="10" spans="1:29" ht="17.25" customHeight="1">
      <c r="A10" s="67" t="s">
        <v>143</v>
      </c>
      <c r="B10" s="78">
        <v>20888.2863</v>
      </c>
      <c r="C10" s="78">
        <v>11061.355799999999</v>
      </c>
      <c r="D10" s="78">
        <v>324.05959999999999</v>
      </c>
      <c r="E10" s="78">
        <v>15.2256</v>
      </c>
      <c r="F10" s="79">
        <v>23.6389</v>
      </c>
      <c r="G10" s="78">
        <v>15.0625</v>
      </c>
      <c r="H10" s="78">
        <v>664.61090000000002</v>
      </c>
      <c r="I10" s="91">
        <v>202.19130000000001</v>
      </c>
      <c r="J10" s="78">
        <v>1525.3536999999999</v>
      </c>
      <c r="K10" s="78">
        <v>203.33150000000001</v>
      </c>
      <c r="L10" s="78">
        <v>0</v>
      </c>
      <c r="M10" s="78">
        <v>0</v>
      </c>
      <c r="N10" s="91">
        <v>-0.31690000000000002</v>
      </c>
      <c r="O10" s="149">
        <v>0</v>
      </c>
      <c r="P10" s="78">
        <v>77.749899999999997</v>
      </c>
      <c r="Q10" s="78">
        <v>18.5928</v>
      </c>
      <c r="R10" s="78">
        <v>0</v>
      </c>
      <c r="S10" s="79">
        <v>0</v>
      </c>
      <c r="T10" s="78">
        <v>1097.08</v>
      </c>
      <c r="U10" s="78">
        <v>190.44220000000001</v>
      </c>
      <c r="V10" s="91">
        <v>553.85730000000001</v>
      </c>
      <c r="W10" s="78">
        <v>133.31729999999999</v>
      </c>
      <c r="X10" s="78">
        <v>6.9264000000000001</v>
      </c>
      <c r="Y10" s="78">
        <v>7.5730000000000004</v>
      </c>
      <c r="Z10" s="78">
        <v>25161.246099999997</v>
      </c>
      <c r="AA10" s="99">
        <v>11847.092000000001</v>
      </c>
      <c r="AB10" s="146"/>
      <c r="AC10" s="146"/>
    </row>
    <row r="11" spans="1:29" ht="17.25" customHeight="1">
      <c r="A11" s="67" t="s">
        <v>144</v>
      </c>
      <c r="B11" s="78">
        <v>48531.020199999999</v>
      </c>
      <c r="C11" s="78">
        <v>27045.361400000002</v>
      </c>
      <c r="D11" s="78">
        <v>2244.7469000000001</v>
      </c>
      <c r="E11" s="78">
        <v>307.21050000000002</v>
      </c>
      <c r="F11" s="79">
        <v>36.260300000000001</v>
      </c>
      <c r="G11" s="78">
        <v>11.7166</v>
      </c>
      <c r="H11" s="78">
        <v>1236.338</v>
      </c>
      <c r="I11" s="91">
        <v>231.2003</v>
      </c>
      <c r="J11" s="78">
        <v>2772.0077999999999</v>
      </c>
      <c r="K11" s="78">
        <v>630.80340000000001</v>
      </c>
      <c r="L11" s="78">
        <v>188.03870000000001</v>
      </c>
      <c r="M11" s="78">
        <v>8625.4789999999994</v>
      </c>
      <c r="N11" s="91">
        <v>0</v>
      </c>
      <c r="O11" s="149">
        <v>0</v>
      </c>
      <c r="P11" s="78">
        <v>23.7867</v>
      </c>
      <c r="Q11" s="78">
        <v>0</v>
      </c>
      <c r="R11" s="78">
        <v>7604.1040000000003</v>
      </c>
      <c r="S11" s="79">
        <v>4060.9216999999999</v>
      </c>
      <c r="T11" s="78">
        <v>2312.5306</v>
      </c>
      <c r="U11" s="78">
        <v>902.07349999999997</v>
      </c>
      <c r="V11" s="91">
        <v>717.45439999999996</v>
      </c>
      <c r="W11" s="78">
        <v>793.87120000000004</v>
      </c>
      <c r="X11" s="78">
        <v>0</v>
      </c>
      <c r="Y11" s="78">
        <v>3.9283999999999999</v>
      </c>
      <c r="Z11" s="78">
        <v>65666.287599999996</v>
      </c>
      <c r="AA11" s="99">
        <v>42612.565999999999</v>
      </c>
      <c r="AB11" s="146"/>
      <c r="AC11" s="146"/>
    </row>
    <row r="12" spans="1:29" ht="17.25" customHeight="1">
      <c r="A12" s="67" t="s">
        <v>145</v>
      </c>
      <c r="B12" s="78">
        <v>61732.556900000003</v>
      </c>
      <c r="C12" s="78">
        <v>32374.3092</v>
      </c>
      <c r="D12" s="78">
        <v>2821.7139000000002</v>
      </c>
      <c r="E12" s="78">
        <v>944.16399999999999</v>
      </c>
      <c r="F12" s="79">
        <v>111.2791</v>
      </c>
      <c r="G12" s="78">
        <v>6.8810000000000002</v>
      </c>
      <c r="H12" s="78">
        <v>484.80160000000001</v>
      </c>
      <c r="I12" s="91">
        <v>63.202300000000001</v>
      </c>
      <c r="J12" s="78">
        <v>2785.9695999999999</v>
      </c>
      <c r="K12" s="78">
        <v>755.09780000000001</v>
      </c>
      <c r="L12" s="78">
        <v>0</v>
      </c>
      <c r="M12" s="78">
        <v>0</v>
      </c>
      <c r="N12" s="91">
        <v>21775.918699999998</v>
      </c>
      <c r="O12" s="149">
        <v>1899.1380999999999</v>
      </c>
      <c r="P12" s="78">
        <v>387.57319999999999</v>
      </c>
      <c r="Q12" s="78">
        <v>8.5641999999999996</v>
      </c>
      <c r="R12" s="78">
        <v>25.003900000000002</v>
      </c>
      <c r="S12" s="79">
        <v>11.783099999999999</v>
      </c>
      <c r="T12" s="78">
        <v>3516.19</v>
      </c>
      <c r="U12" s="78">
        <v>922.24009999999998</v>
      </c>
      <c r="V12" s="91">
        <v>186.5059</v>
      </c>
      <c r="W12" s="78">
        <v>25.074000000000002</v>
      </c>
      <c r="X12" s="78">
        <v>869.84879999999998</v>
      </c>
      <c r="Y12" s="78">
        <v>418.83339999999998</v>
      </c>
      <c r="Z12" s="78">
        <v>94697.361600000004</v>
      </c>
      <c r="AA12" s="99">
        <v>37429.287200000006</v>
      </c>
      <c r="AB12" s="146"/>
      <c r="AC12" s="146"/>
    </row>
    <row r="13" spans="1:29" ht="17.25" customHeight="1">
      <c r="A13" s="67" t="s">
        <v>146</v>
      </c>
      <c r="B13" s="78">
        <v>0</v>
      </c>
      <c r="C13" s="78">
        <v>0</v>
      </c>
      <c r="D13" s="78">
        <v>0</v>
      </c>
      <c r="E13" s="78">
        <v>0</v>
      </c>
      <c r="F13" s="79">
        <v>0</v>
      </c>
      <c r="G13" s="78">
        <v>0</v>
      </c>
      <c r="H13" s="78">
        <v>0</v>
      </c>
      <c r="I13" s="91">
        <v>0</v>
      </c>
      <c r="J13" s="78">
        <v>0</v>
      </c>
      <c r="K13" s="78">
        <v>0</v>
      </c>
      <c r="L13" s="78">
        <v>5999.42</v>
      </c>
      <c r="M13" s="78">
        <v>1027.18</v>
      </c>
      <c r="N13" s="91">
        <v>0</v>
      </c>
      <c r="O13" s="149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0</v>
      </c>
      <c r="V13" s="91">
        <v>0</v>
      </c>
      <c r="W13" s="78">
        <v>0</v>
      </c>
      <c r="X13" s="78">
        <v>0</v>
      </c>
      <c r="Y13" s="78">
        <v>0</v>
      </c>
      <c r="Z13" s="78">
        <v>5999.42</v>
      </c>
      <c r="AA13" s="99">
        <v>1027.18</v>
      </c>
      <c r="AB13" s="146"/>
      <c r="AC13" s="146"/>
    </row>
    <row r="14" spans="1:29" ht="17.25" customHeight="1">
      <c r="A14" s="67" t="s">
        <v>147</v>
      </c>
      <c r="B14" s="78">
        <v>55733.27</v>
      </c>
      <c r="C14" s="78">
        <v>24249.32</v>
      </c>
      <c r="D14" s="78">
        <v>765.19</v>
      </c>
      <c r="E14" s="78">
        <v>32.86</v>
      </c>
      <c r="F14" s="79">
        <v>161.38</v>
      </c>
      <c r="G14" s="78">
        <v>1.23</v>
      </c>
      <c r="H14" s="78">
        <v>714.13</v>
      </c>
      <c r="I14" s="91">
        <v>162.12</v>
      </c>
      <c r="J14" s="78">
        <v>1270.3</v>
      </c>
      <c r="K14" s="78">
        <v>253.21</v>
      </c>
      <c r="L14" s="78">
        <v>32.590000000000003</v>
      </c>
      <c r="M14" s="78">
        <v>64.86</v>
      </c>
      <c r="N14" s="91">
        <v>0.47</v>
      </c>
      <c r="O14" s="149">
        <v>0</v>
      </c>
      <c r="P14" s="78">
        <v>190.65</v>
      </c>
      <c r="Q14" s="78">
        <v>209.57</v>
      </c>
      <c r="R14" s="78">
        <v>0</v>
      </c>
      <c r="S14" s="79">
        <v>0</v>
      </c>
      <c r="T14" s="78">
        <v>2028.78</v>
      </c>
      <c r="U14" s="78">
        <v>582.09</v>
      </c>
      <c r="V14" s="91">
        <v>65.069999999999993</v>
      </c>
      <c r="W14" s="78">
        <v>-0.13</v>
      </c>
      <c r="X14" s="78">
        <v>12.11</v>
      </c>
      <c r="Y14" s="78">
        <v>-0.01</v>
      </c>
      <c r="Z14" s="78">
        <v>60973.939999999995</v>
      </c>
      <c r="AA14" s="99">
        <v>25555.119999999999</v>
      </c>
      <c r="AB14" s="146"/>
      <c r="AC14" s="146"/>
    </row>
    <row r="15" spans="1:29" s="65" customFormat="1" ht="17.25" customHeight="1">
      <c r="A15" s="67" t="s">
        <v>148</v>
      </c>
      <c r="B15" s="78">
        <v>20898.615600000001</v>
      </c>
      <c r="C15" s="78">
        <v>9991.3384999999998</v>
      </c>
      <c r="D15" s="78">
        <v>106.9144</v>
      </c>
      <c r="E15" s="78">
        <v>86.257000000000005</v>
      </c>
      <c r="F15" s="79">
        <v>1.3033999999999999</v>
      </c>
      <c r="G15" s="78">
        <v>0.42880000000000001</v>
      </c>
      <c r="H15" s="78">
        <v>179.1353</v>
      </c>
      <c r="I15" s="91">
        <v>51.276200000000003</v>
      </c>
      <c r="J15" s="78">
        <v>402.30610000000001</v>
      </c>
      <c r="K15" s="78">
        <v>190.89070000000001</v>
      </c>
      <c r="L15" s="78">
        <v>0</v>
      </c>
      <c r="M15" s="78">
        <v>3.2395999999999998</v>
      </c>
      <c r="N15" s="91">
        <v>0</v>
      </c>
      <c r="O15" s="149">
        <v>4.7606000000000002</v>
      </c>
      <c r="P15" s="78">
        <v>3.4658000000000002</v>
      </c>
      <c r="Q15" s="78">
        <v>0</v>
      </c>
      <c r="R15" s="78">
        <v>0</v>
      </c>
      <c r="S15" s="79">
        <v>0</v>
      </c>
      <c r="T15" s="78">
        <v>791.25220000000002</v>
      </c>
      <c r="U15" s="78">
        <v>128.66579999999999</v>
      </c>
      <c r="V15" s="91">
        <v>9.2302</v>
      </c>
      <c r="W15" s="78">
        <v>86.7667</v>
      </c>
      <c r="X15" s="78">
        <v>10.4102</v>
      </c>
      <c r="Y15" s="78">
        <v>0</v>
      </c>
      <c r="Z15" s="78">
        <v>22402.633200000007</v>
      </c>
      <c r="AA15" s="99">
        <v>10543.623900000001</v>
      </c>
      <c r="AB15" s="146"/>
      <c r="AC15" s="146"/>
    </row>
    <row r="16" spans="1:29" s="65" customFormat="1" ht="17.25" customHeight="1">
      <c r="A16" s="67" t="s">
        <v>149</v>
      </c>
      <c r="B16" s="78">
        <v>6852.3131999999996</v>
      </c>
      <c r="C16" s="78">
        <v>4531.7518</v>
      </c>
      <c r="D16" s="78">
        <v>109.8212</v>
      </c>
      <c r="E16" s="78">
        <v>6.1619000000000002</v>
      </c>
      <c r="F16" s="79">
        <v>0.1341</v>
      </c>
      <c r="G16" s="78">
        <v>1.6500000000000001E-2</v>
      </c>
      <c r="H16" s="78">
        <v>16.416799999999999</v>
      </c>
      <c r="I16" s="91">
        <v>3.8311000000000002</v>
      </c>
      <c r="J16" s="78">
        <v>382.04579999999999</v>
      </c>
      <c r="K16" s="78">
        <v>49.218200000000003</v>
      </c>
      <c r="L16" s="78">
        <v>0</v>
      </c>
      <c r="M16" s="78">
        <v>0</v>
      </c>
      <c r="N16" s="91">
        <v>2.7662</v>
      </c>
      <c r="O16" s="149">
        <v>-1.6611</v>
      </c>
      <c r="P16" s="78">
        <v>23.3704</v>
      </c>
      <c r="Q16" s="78">
        <v>4.6899999999999997E-2</v>
      </c>
      <c r="R16" s="78">
        <v>0</v>
      </c>
      <c r="S16" s="79">
        <v>0</v>
      </c>
      <c r="T16" s="78">
        <v>205.4417</v>
      </c>
      <c r="U16" s="78">
        <v>74.655900000000003</v>
      </c>
      <c r="V16" s="91">
        <v>8.0489999999999995</v>
      </c>
      <c r="W16" s="78">
        <v>8.6999999999999994E-3</v>
      </c>
      <c r="X16" s="78">
        <v>0</v>
      </c>
      <c r="Y16" s="78">
        <v>0</v>
      </c>
      <c r="Z16" s="78">
        <v>7600.3584000000001</v>
      </c>
      <c r="AA16" s="99">
        <v>4664.0299000000005</v>
      </c>
      <c r="AB16" s="146"/>
      <c r="AC16" s="146"/>
    </row>
    <row r="17" spans="1:29" s="65" customFormat="1" ht="17.25" customHeight="1">
      <c r="A17" s="67" t="s">
        <v>150</v>
      </c>
      <c r="B17" s="78">
        <v>9498.4485999999997</v>
      </c>
      <c r="C17" s="78">
        <v>5068.4777999999997</v>
      </c>
      <c r="D17" s="78">
        <v>3700.7388000000001</v>
      </c>
      <c r="E17" s="78">
        <v>1091.9160999999999</v>
      </c>
      <c r="F17" s="79">
        <v>1.0791999999999999</v>
      </c>
      <c r="G17" s="78">
        <v>3.9222000000000001</v>
      </c>
      <c r="H17" s="78">
        <v>791.29560000000004</v>
      </c>
      <c r="I17" s="91">
        <v>263.89089999999999</v>
      </c>
      <c r="J17" s="78">
        <v>695.72339999999997</v>
      </c>
      <c r="K17" s="78">
        <v>473.10050000000001</v>
      </c>
      <c r="L17" s="78">
        <v>0</v>
      </c>
      <c r="M17" s="78">
        <v>0</v>
      </c>
      <c r="N17" s="91">
        <v>0</v>
      </c>
      <c r="O17" s="149">
        <v>0</v>
      </c>
      <c r="P17" s="78">
        <v>198.9178</v>
      </c>
      <c r="Q17" s="78">
        <v>78.5869</v>
      </c>
      <c r="R17" s="78">
        <v>0</v>
      </c>
      <c r="S17" s="79">
        <v>0</v>
      </c>
      <c r="T17" s="78">
        <v>788.13900000000001</v>
      </c>
      <c r="U17" s="78">
        <v>258.72430000000003</v>
      </c>
      <c r="V17" s="91">
        <v>71.709299999999999</v>
      </c>
      <c r="W17" s="78">
        <v>8.9702000000000002</v>
      </c>
      <c r="X17" s="78">
        <v>1.5800000000000002E-2</v>
      </c>
      <c r="Y17" s="78">
        <v>8.2970000000000006</v>
      </c>
      <c r="Z17" s="78">
        <v>15746.067499999997</v>
      </c>
      <c r="AA17" s="99">
        <v>7255.8858999999984</v>
      </c>
      <c r="AB17" s="146"/>
      <c r="AC17" s="146"/>
    </row>
    <row r="18" spans="1:29" s="65" customFormat="1" ht="17.25" customHeight="1">
      <c r="A18" s="67" t="s">
        <v>151</v>
      </c>
      <c r="B18" s="78">
        <v>2907.7375999999999</v>
      </c>
      <c r="C18" s="78">
        <v>1764.0992000000001</v>
      </c>
      <c r="D18" s="78">
        <v>12.898</v>
      </c>
      <c r="E18" s="78">
        <v>4.5094000000000003</v>
      </c>
      <c r="F18" s="79">
        <v>0.193</v>
      </c>
      <c r="G18" s="78">
        <v>0</v>
      </c>
      <c r="H18" s="78">
        <v>4.0754000000000001</v>
      </c>
      <c r="I18" s="91">
        <v>1.5238</v>
      </c>
      <c r="J18" s="78">
        <v>62.680300000000003</v>
      </c>
      <c r="K18" s="78">
        <v>23.775300000000001</v>
      </c>
      <c r="L18" s="78">
        <v>0</v>
      </c>
      <c r="M18" s="78">
        <v>0</v>
      </c>
      <c r="N18" s="91">
        <v>0</v>
      </c>
      <c r="O18" s="149">
        <v>0</v>
      </c>
      <c r="P18" s="78">
        <v>1.1305000000000001</v>
      </c>
      <c r="Q18" s="78">
        <v>0</v>
      </c>
      <c r="R18" s="78">
        <v>0</v>
      </c>
      <c r="S18" s="79">
        <v>0</v>
      </c>
      <c r="T18" s="78">
        <v>57.9116</v>
      </c>
      <c r="U18" s="78">
        <v>15.9907</v>
      </c>
      <c r="V18" s="91">
        <v>0</v>
      </c>
      <c r="W18" s="78">
        <v>0</v>
      </c>
      <c r="X18" s="78">
        <v>0.47260000000000002</v>
      </c>
      <c r="Y18" s="78">
        <v>0</v>
      </c>
      <c r="Z18" s="78">
        <v>3047.0990000000006</v>
      </c>
      <c r="AA18" s="99">
        <v>1809.8984</v>
      </c>
      <c r="AB18" s="146"/>
      <c r="AC18" s="146"/>
    </row>
    <row r="19" spans="1:29" s="65" customFormat="1" ht="17.25" customHeight="1">
      <c r="A19" s="67" t="s">
        <v>152</v>
      </c>
      <c r="B19" s="78">
        <v>38708.585800000001</v>
      </c>
      <c r="C19" s="78">
        <v>17733.924299999999</v>
      </c>
      <c r="D19" s="78">
        <v>901.60640000000001</v>
      </c>
      <c r="E19" s="78">
        <v>160.85509999999999</v>
      </c>
      <c r="F19" s="79">
        <v>8.5585000000000004</v>
      </c>
      <c r="G19" s="78">
        <v>6.0404999999999998</v>
      </c>
      <c r="H19" s="78">
        <v>826.14409999999998</v>
      </c>
      <c r="I19" s="91">
        <v>134.36869999999999</v>
      </c>
      <c r="J19" s="78">
        <v>1791.2288000000001</v>
      </c>
      <c r="K19" s="78">
        <v>398.47570000000002</v>
      </c>
      <c r="L19" s="78">
        <v>0</v>
      </c>
      <c r="M19" s="78">
        <v>3.6999999999999998E-2</v>
      </c>
      <c r="N19" s="91">
        <v>13358.168600000001</v>
      </c>
      <c r="O19" s="149">
        <v>3081.5630000000001</v>
      </c>
      <c r="P19" s="78">
        <v>64.535499999999999</v>
      </c>
      <c r="Q19" s="78">
        <v>159.54480000000001</v>
      </c>
      <c r="R19" s="78">
        <v>365.262</v>
      </c>
      <c r="S19" s="79">
        <v>616.65480000000002</v>
      </c>
      <c r="T19" s="78">
        <v>2269.5230999999999</v>
      </c>
      <c r="U19" s="78">
        <v>345.29059999999998</v>
      </c>
      <c r="V19" s="91">
        <v>0</v>
      </c>
      <c r="W19" s="78">
        <v>204.4188</v>
      </c>
      <c r="X19" s="78">
        <v>69.461200000000005</v>
      </c>
      <c r="Y19" s="78">
        <v>50.896099999999997</v>
      </c>
      <c r="Z19" s="78">
        <v>58363.073999999993</v>
      </c>
      <c r="AA19" s="99">
        <v>22892.069399999997</v>
      </c>
      <c r="AB19" s="146"/>
      <c r="AC19" s="146"/>
    </row>
    <row r="20" spans="1:29" s="65" customFormat="1" ht="17.25" customHeight="1">
      <c r="A20" s="67" t="s">
        <v>153</v>
      </c>
      <c r="B20" s="78">
        <v>11434.189399999999</v>
      </c>
      <c r="C20" s="79">
        <v>5674.6882999999998</v>
      </c>
      <c r="D20" s="78">
        <v>29.909600000000001</v>
      </c>
      <c r="E20" s="79">
        <v>9.7585999999999995</v>
      </c>
      <c r="F20" s="79">
        <v>2.5314999999999999</v>
      </c>
      <c r="G20" s="78">
        <v>0</v>
      </c>
      <c r="H20" s="78">
        <v>0.16980000000000001</v>
      </c>
      <c r="I20" s="91">
        <v>0</v>
      </c>
      <c r="J20" s="78">
        <v>457.63979999999998</v>
      </c>
      <c r="K20" s="79">
        <v>278.6943</v>
      </c>
      <c r="L20" s="78">
        <v>0</v>
      </c>
      <c r="M20" s="78">
        <v>0</v>
      </c>
      <c r="N20" s="91">
        <v>0</v>
      </c>
      <c r="O20" s="149">
        <v>0</v>
      </c>
      <c r="P20" s="79">
        <v>32.706899999999997</v>
      </c>
      <c r="Q20" s="78">
        <v>0</v>
      </c>
      <c r="R20" s="79">
        <v>0</v>
      </c>
      <c r="S20" s="79">
        <v>0</v>
      </c>
      <c r="T20" s="78">
        <v>105.1983</v>
      </c>
      <c r="U20" s="78">
        <v>13.9695</v>
      </c>
      <c r="V20" s="91">
        <v>54.385100000000001</v>
      </c>
      <c r="W20" s="78">
        <v>43.9998</v>
      </c>
      <c r="X20" s="79">
        <v>0</v>
      </c>
      <c r="Y20" s="78">
        <v>0</v>
      </c>
      <c r="Z20" s="78">
        <v>12116.730399999999</v>
      </c>
      <c r="AA20" s="99">
        <v>6021.1104999999998</v>
      </c>
      <c r="AB20" s="146"/>
      <c r="AC20" s="146"/>
    </row>
    <row r="21" spans="1:29" s="65" customFormat="1" ht="17.25" customHeight="1">
      <c r="A21" s="67" t="s">
        <v>154</v>
      </c>
      <c r="B21" s="78">
        <v>4771.5463</v>
      </c>
      <c r="C21" s="79">
        <v>3072.3177000000001</v>
      </c>
      <c r="D21" s="78">
        <v>1331.9881</v>
      </c>
      <c r="E21" s="79">
        <v>29.858899999999998</v>
      </c>
      <c r="F21" s="79">
        <v>18.5547</v>
      </c>
      <c r="G21" s="78">
        <v>41.615000000000002</v>
      </c>
      <c r="H21" s="78">
        <v>63.633200000000002</v>
      </c>
      <c r="I21" s="91">
        <v>8.5915999999999997</v>
      </c>
      <c r="J21" s="78">
        <v>223.4469</v>
      </c>
      <c r="K21" s="79">
        <v>25.728000000000002</v>
      </c>
      <c r="L21" s="78">
        <v>83.022499999999994</v>
      </c>
      <c r="M21" s="78">
        <v>0.1409</v>
      </c>
      <c r="N21" s="91">
        <v>153.0899</v>
      </c>
      <c r="O21" s="149">
        <v>-78.576499999999996</v>
      </c>
      <c r="P21" s="79">
        <v>10.099</v>
      </c>
      <c r="Q21" s="78">
        <v>3.8E-3</v>
      </c>
      <c r="R21" s="79">
        <v>0</v>
      </c>
      <c r="S21" s="79">
        <v>0</v>
      </c>
      <c r="T21" s="78">
        <v>275.24919999999997</v>
      </c>
      <c r="U21" s="78">
        <v>24.590199999999999</v>
      </c>
      <c r="V21" s="91">
        <v>3712.2561999999998</v>
      </c>
      <c r="W21" s="78">
        <v>1997.4182000000001</v>
      </c>
      <c r="X21" s="79">
        <v>0</v>
      </c>
      <c r="Y21" s="78">
        <v>2.1835</v>
      </c>
      <c r="Z21" s="78">
        <v>10642.886</v>
      </c>
      <c r="AA21" s="99">
        <v>5123.8712999999998</v>
      </c>
      <c r="AB21" s="146"/>
      <c r="AC21" s="146"/>
    </row>
    <row r="22" spans="1:29" s="65" customFormat="1" ht="17.25" customHeight="1">
      <c r="A22" s="67" t="s">
        <v>155</v>
      </c>
      <c r="B22" s="78">
        <v>9027.73</v>
      </c>
      <c r="C22" s="78">
        <v>4403.9665999999997</v>
      </c>
      <c r="D22" s="78">
        <v>282.6669</v>
      </c>
      <c r="E22" s="78">
        <v>59.305799999999998</v>
      </c>
      <c r="F22" s="79">
        <v>3.9321000000000002</v>
      </c>
      <c r="G22" s="78">
        <v>4.1700000000000001E-2</v>
      </c>
      <c r="H22" s="78">
        <v>76.255600000000001</v>
      </c>
      <c r="I22" s="91">
        <v>0.87549999999999994</v>
      </c>
      <c r="J22" s="78">
        <v>642.36649999999997</v>
      </c>
      <c r="K22" s="78">
        <v>296.27519999999998</v>
      </c>
      <c r="L22" s="78">
        <v>0</v>
      </c>
      <c r="M22" s="78">
        <v>0</v>
      </c>
      <c r="N22" s="91">
        <v>0</v>
      </c>
      <c r="O22" s="149">
        <v>0</v>
      </c>
      <c r="P22" s="78">
        <v>39.5535</v>
      </c>
      <c r="Q22" s="78">
        <v>2.8782000000000001</v>
      </c>
      <c r="R22" s="78">
        <v>0</v>
      </c>
      <c r="S22" s="79">
        <v>0</v>
      </c>
      <c r="T22" s="78">
        <v>535.99580000000003</v>
      </c>
      <c r="U22" s="78">
        <v>64.183000000000007</v>
      </c>
      <c r="V22" s="91">
        <v>2.1172</v>
      </c>
      <c r="W22" s="78">
        <v>0.1905</v>
      </c>
      <c r="X22" s="78">
        <v>0</v>
      </c>
      <c r="Y22" s="78">
        <v>0</v>
      </c>
      <c r="Z22" s="78">
        <v>10610.617600000001</v>
      </c>
      <c r="AA22" s="99">
        <v>4827.7164999999995</v>
      </c>
      <c r="AB22" s="146"/>
      <c r="AC22" s="146"/>
    </row>
    <row r="23" spans="1:29" ht="17.25" customHeight="1">
      <c r="A23" s="67" t="s">
        <v>156</v>
      </c>
      <c r="B23" s="78">
        <v>7444.2371000000003</v>
      </c>
      <c r="C23" s="78">
        <v>4243.5861999999997</v>
      </c>
      <c r="D23" s="78">
        <v>17251.217799999999</v>
      </c>
      <c r="E23" s="78">
        <v>1480.3475000000001</v>
      </c>
      <c r="F23" s="79">
        <v>0.13070000000000001</v>
      </c>
      <c r="G23" s="78">
        <v>0.04</v>
      </c>
      <c r="H23" s="78">
        <v>918.97069999999997</v>
      </c>
      <c r="I23" s="91">
        <v>346.64120000000003</v>
      </c>
      <c r="J23" s="78">
        <v>2594.6779000000001</v>
      </c>
      <c r="K23" s="78">
        <v>1330.4521</v>
      </c>
      <c r="L23" s="78">
        <v>0</v>
      </c>
      <c r="M23" s="78">
        <v>0</v>
      </c>
      <c r="N23" s="91">
        <v>0</v>
      </c>
      <c r="O23" s="149">
        <v>0</v>
      </c>
      <c r="P23" s="78">
        <v>4.3068999999999997</v>
      </c>
      <c r="Q23" s="78">
        <v>19.0806</v>
      </c>
      <c r="R23" s="78">
        <v>0</v>
      </c>
      <c r="S23" s="79">
        <v>65.899000000000001</v>
      </c>
      <c r="T23" s="78">
        <v>133.42359999999999</v>
      </c>
      <c r="U23" s="78">
        <v>81.120099999999994</v>
      </c>
      <c r="V23" s="91">
        <v>0</v>
      </c>
      <c r="W23" s="78">
        <v>0</v>
      </c>
      <c r="X23" s="78">
        <v>0</v>
      </c>
      <c r="Y23" s="78">
        <v>0</v>
      </c>
      <c r="Z23" s="78">
        <v>28346.964699999997</v>
      </c>
      <c r="AA23" s="99">
        <v>7567.1666999999998</v>
      </c>
      <c r="AB23" s="146"/>
      <c r="AC23" s="146"/>
    </row>
    <row r="24" spans="1:29" ht="17.25" customHeight="1">
      <c r="A24" s="67" t="s">
        <v>157</v>
      </c>
      <c r="B24" s="78">
        <v>73308.482399999994</v>
      </c>
      <c r="C24" s="78">
        <v>39483.7791</v>
      </c>
      <c r="D24" s="78">
        <v>2443.0182</v>
      </c>
      <c r="E24" s="78">
        <v>1306.8739</v>
      </c>
      <c r="F24" s="79">
        <v>179.83860000000001</v>
      </c>
      <c r="G24" s="78">
        <v>36.128100000000003</v>
      </c>
      <c r="H24" s="78">
        <v>2507.4369000000002</v>
      </c>
      <c r="I24" s="91">
        <v>957.60730000000001</v>
      </c>
      <c r="J24" s="78">
        <v>4320.7421999999997</v>
      </c>
      <c r="K24" s="78">
        <v>1224.4126000000001</v>
      </c>
      <c r="L24" s="78">
        <v>0</v>
      </c>
      <c r="M24" s="78">
        <v>0</v>
      </c>
      <c r="N24" s="91">
        <v>12.264099999999999</v>
      </c>
      <c r="O24" s="149">
        <v>-0.1434</v>
      </c>
      <c r="P24" s="78">
        <v>36.158000000000001</v>
      </c>
      <c r="Q24" s="78">
        <v>12.6915</v>
      </c>
      <c r="R24" s="78">
        <v>221.5549</v>
      </c>
      <c r="S24" s="79">
        <v>687.30949999999996</v>
      </c>
      <c r="T24" s="78">
        <v>1673.7958000000001</v>
      </c>
      <c r="U24" s="78">
        <v>2350.3948999999998</v>
      </c>
      <c r="V24" s="91">
        <v>215.5189</v>
      </c>
      <c r="W24" s="78">
        <v>5.5086000000000004</v>
      </c>
      <c r="X24" s="78">
        <v>6.3395999999999999</v>
      </c>
      <c r="Y24" s="78">
        <v>-7.7000000000000002E-3</v>
      </c>
      <c r="Z24" s="78">
        <v>84925.149600000004</v>
      </c>
      <c r="AA24" s="99">
        <v>46064.554400000008</v>
      </c>
      <c r="AB24" s="146"/>
      <c r="AC24" s="146"/>
    </row>
    <row r="25" spans="1:29" ht="17.25" customHeight="1">
      <c r="A25" s="67" t="s">
        <v>217</v>
      </c>
      <c r="B25" s="78">
        <v>8623.6424999999999</v>
      </c>
      <c r="C25" s="78">
        <v>2838.8231000000001</v>
      </c>
      <c r="D25" s="78">
        <v>826.25959999999998</v>
      </c>
      <c r="E25" s="78">
        <v>139.2955</v>
      </c>
      <c r="F25" s="79">
        <v>22.872699999999998</v>
      </c>
      <c r="G25" s="78">
        <v>0</v>
      </c>
      <c r="H25" s="78">
        <v>338.30599999999998</v>
      </c>
      <c r="I25" s="91">
        <v>42.891599999999997</v>
      </c>
      <c r="J25" s="78">
        <v>1093.2979</v>
      </c>
      <c r="K25" s="78">
        <v>220.34309999999999</v>
      </c>
      <c r="L25" s="78">
        <v>0</v>
      </c>
      <c r="M25" s="78">
        <v>0</v>
      </c>
      <c r="N25" s="91">
        <v>0</v>
      </c>
      <c r="O25" s="149">
        <v>17.520600000000002</v>
      </c>
      <c r="P25" s="78">
        <v>11.4596</v>
      </c>
      <c r="Q25" s="78">
        <v>0.63729999999999998</v>
      </c>
      <c r="R25" s="78">
        <v>97.5</v>
      </c>
      <c r="S25" s="79">
        <v>126.2384</v>
      </c>
      <c r="T25" s="78">
        <v>426.70400000000001</v>
      </c>
      <c r="U25" s="78">
        <v>199.74350000000001</v>
      </c>
      <c r="V25" s="91">
        <v>0</v>
      </c>
      <c r="W25" s="78">
        <v>0</v>
      </c>
      <c r="X25" s="78">
        <v>0</v>
      </c>
      <c r="Y25" s="78">
        <v>0</v>
      </c>
      <c r="Z25" s="78">
        <v>11440.042299999999</v>
      </c>
      <c r="AA25" s="99">
        <v>3585.4931000000001</v>
      </c>
      <c r="AB25" s="146"/>
      <c r="AC25" s="146"/>
    </row>
    <row r="26" spans="1:29" ht="17.25" customHeight="1">
      <c r="A26" s="67" t="s">
        <v>158</v>
      </c>
      <c r="B26" s="78">
        <v>8256.5702000000001</v>
      </c>
      <c r="C26" s="78">
        <v>4338.1944999999996</v>
      </c>
      <c r="D26" s="78">
        <v>0.36109999999999998</v>
      </c>
      <c r="E26" s="78">
        <v>0</v>
      </c>
      <c r="F26" s="79">
        <v>0</v>
      </c>
      <c r="G26" s="78">
        <v>0</v>
      </c>
      <c r="H26" s="78">
        <v>0</v>
      </c>
      <c r="I26" s="91">
        <v>0</v>
      </c>
      <c r="J26" s="78">
        <v>5.5820999999999996</v>
      </c>
      <c r="K26" s="78">
        <v>0</v>
      </c>
      <c r="L26" s="78">
        <v>0</v>
      </c>
      <c r="M26" s="78">
        <v>0</v>
      </c>
      <c r="N26" s="91">
        <v>0</v>
      </c>
      <c r="O26" s="149">
        <v>0</v>
      </c>
      <c r="P26" s="78">
        <v>13.2075</v>
      </c>
      <c r="Q26" s="78">
        <v>1.0744</v>
      </c>
      <c r="R26" s="78">
        <v>0</v>
      </c>
      <c r="S26" s="79">
        <v>0</v>
      </c>
      <c r="T26" s="78">
        <v>37.135399999999997</v>
      </c>
      <c r="U26" s="78">
        <v>0.2</v>
      </c>
      <c r="V26" s="91">
        <v>3.5499999999999997E-2</v>
      </c>
      <c r="W26" s="78">
        <v>0</v>
      </c>
      <c r="X26" s="78">
        <v>0</v>
      </c>
      <c r="Y26" s="78">
        <v>0</v>
      </c>
      <c r="Z26" s="78">
        <v>8312.8917999999994</v>
      </c>
      <c r="AA26" s="99">
        <v>4339.4688999999998</v>
      </c>
      <c r="AB26" s="146"/>
      <c r="AC26" s="146"/>
    </row>
    <row r="27" spans="1:29" ht="17.25" customHeight="1">
      <c r="A27" s="71" t="s">
        <v>75</v>
      </c>
      <c r="B27" s="82">
        <v>8196.8659000000007</v>
      </c>
      <c r="C27" s="82">
        <v>3912.6064999999999</v>
      </c>
      <c r="D27" s="82">
        <v>386.2577</v>
      </c>
      <c r="E27" s="82">
        <v>109.7337</v>
      </c>
      <c r="F27" s="84">
        <v>18.6873</v>
      </c>
      <c r="G27" s="82">
        <v>1.5248999999999999</v>
      </c>
      <c r="H27" s="82">
        <v>28.413900000000002</v>
      </c>
      <c r="I27" s="92">
        <v>0.82269999999999999</v>
      </c>
      <c r="J27" s="82">
        <v>468.90699999999998</v>
      </c>
      <c r="K27" s="82">
        <v>42.901400000000002</v>
      </c>
      <c r="L27" s="82">
        <v>0</v>
      </c>
      <c r="M27" s="82">
        <v>0</v>
      </c>
      <c r="N27" s="92">
        <v>0</v>
      </c>
      <c r="O27" s="150">
        <v>0</v>
      </c>
      <c r="P27" s="82">
        <v>10.894299999999999</v>
      </c>
      <c r="Q27" s="82">
        <v>0</v>
      </c>
      <c r="R27" s="82">
        <v>8859.0365000000002</v>
      </c>
      <c r="S27" s="84">
        <v>2619.808</v>
      </c>
      <c r="T27" s="82">
        <v>223.15</v>
      </c>
      <c r="U27" s="82">
        <v>129.62950000000001</v>
      </c>
      <c r="V27" s="92">
        <v>0</v>
      </c>
      <c r="W27" s="82">
        <v>0</v>
      </c>
      <c r="X27" s="82">
        <v>0</v>
      </c>
      <c r="Y27" s="82">
        <v>0</v>
      </c>
      <c r="Z27" s="82">
        <v>18192.212599999999</v>
      </c>
      <c r="AA27" s="103">
        <v>6817.0266999999994</v>
      </c>
      <c r="AB27" s="146"/>
      <c r="AC27" s="146"/>
    </row>
    <row r="28" spans="1:29" ht="17.25" customHeight="1">
      <c r="A28" s="71" t="s">
        <v>159</v>
      </c>
      <c r="B28" s="82">
        <v>5169.0999000000002</v>
      </c>
      <c r="C28" s="82">
        <v>3115.4821000000002</v>
      </c>
      <c r="D28" s="82">
        <v>163.59010000000001</v>
      </c>
      <c r="E28" s="82">
        <v>26.309200000000001</v>
      </c>
      <c r="F28" s="84">
        <v>0.24129999999999999</v>
      </c>
      <c r="G28" s="82">
        <v>0.25640000000000002</v>
      </c>
      <c r="H28" s="82">
        <v>72.013499999999993</v>
      </c>
      <c r="I28" s="92">
        <v>5.1409000000000002</v>
      </c>
      <c r="J28" s="82">
        <v>439.90780000000001</v>
      </c>
      <c r="K28" s="82">
        <v>34.526400000000002</v>
      </c>
      <c r="L28" s="82">
        <v>0</v>
      </c>
      <c r="M28" s="82">
        <v>0</v>
      </c>
      <c r="N28" s="92">
        <v>0</v>
      </c>
      <c r="O28" s="150">
        <v>0</v>
      </c>
      <c r="P28" s="82">
        <v>5.1886000000000001</v>
      </c>
      <c r="Q28" s="82">
        <v>1.2363999999999999</v>
      </c>
      <c r="R28" s="82">
        <v>1136.8960999999999</v>
      </c>
      <c r="S28" s="84">
        <v>2020.3476000000001</v>
      </c>
      <c r="T28" s="82">
        <v>33.066000000000003</v>
      </c>
      <c r="U28" s="82">
        <v>59.413499999999999</v>
      </c>
      <c r="V28" s="92">
        <v>14.184100000000001</v>
      </c>
      <c r="W28" s="82">
        <v>16.372800000000002</v>
      </c>
      <c r="X28" s="82">
        <v>0</v>
      </c>
      <c r="Y28" s="82">
        <v>0</v>
      </c>
      <c r="Z28" s="82">
        <v>7034.1874000000007</v>
      </c>
      <c r="AA28" s="103">
        <v>5279.0853000000006</v>
      </c>
      <c r="AB28" s="146"/>
      <c r="AC28" s="146"/>
    </row>
    <row r="29" spans="1:29" ht="17.25" customHeight="1">
      <c r="A29" s="71" t="s">
        <v>160</v>
      </c>
      <c r="B29" s="82">
        <v>0</v>
      </c>
      <c r="C29" s="82">
        <v>0</v>
      </c>
      <c r="D29" s="82">
        <v>9516.9500000000007</v>
      </c>
      <c r="E29" s="82">
        <v>158.13999999999999</v>
      </c>
      <c r="F29" s="84">
        <v>0</v>
      </c>
      <c r="G29" s="82">
        <v>0</v>
      </c>
      <c r="H29" s="82">
        <v>138.96</v>
      </c>
      <c r="I29" s="92">
        <v>0</v>
      </c>
      <c r="J29" s="82">
        <v>751.45</v>
      </c>
      <c r="K29" s="82">
        <v>0</v>
      </c>
      <c r="L29" s="82">
        <v>0</v>
      </c>
      <c r="M29" s="82">
        <v>0</v>
      </c>
      <c r="N29" s="92">
        <v>13.05</v>
      </c>
      <c r="O29" s="150">
        <v>0</v>
      </c>
      <c r="P29" s="82">
        <v>909.25</v>
      </c>
      <c r="Q29" s="82">
        <v>5.62</v>
      </c>
      <c r="R29" s="82">
        <v>0</v>
      </c>
      <c r="S29" s="84">
        <v>0</v>
      </c>
      <c r="T29" s="82">
        <v>88.76</v>
      </c>
      <c r="U29" s="82">
        <v>84.23</v>
      </c>
      <c r="V29" s="92">
        <v>0</v>
      </c>
      <c r="W29" s="82">
        <v>0</v>
      </c>
      <c r="X29" s="82">
        <v>0</v>
      </c>
      <c r="Y29" s="82">
        <v>0</v>
      </c>
      <c r="Z29" s="82">
        <v>11418.42</v>
      </c>
      <c r="AA29" s="103">
        <v>247.99</v>
      </c>
      <c r="AB29" s="146"/>
      <c r="AC29" s="146"/>
    </row>
    <row r="30" spans="1:29" ht="17.25" customHeight="1">
      <c r="A30" s="71" t="s">
        <v>196</v>
      </c>
      <c r="B30" s="82">
        <v>2800.06</v>
      </c>
      <c r="C30" s="82">
        <v>1371.66</v>
      </c>
      <c r="D30" s="82">
        <v>0.05</v>
      </c>
      <c r="E30" s="82">
        <v>0</v>
      </c>
      <c r="F30" s="84">
        <v>0</v>
      </c>
      <c r="G30" s="82">
        <v>0</v>
      </c>
      <c r="H30" s="82">
        <v>0.5</v>
      </c>
      <c r="I30" s="92">
        <v>0</v>
      </c>
      <c r="J30" s="82">
        <v>306.48</v>
      </c>
      <c r="K30" s="82">
        <v>9.8000000000000007</v>
      </c>
      <c r="L30" s="82">
        <v>0</v>
      </c>
      <c r="M30" s="82">
        <v>0</v>
      </c>
      <c r="N30" s="92">
        <v>0</v>
      </c>
      <c r="O30" s="150">
        <v>0</v>
      </c>
      <c r="P30" s="82">
        <v>0</v>
      </c>
      <c r="Q30" s="82">
        <v>0</v>
      </c>
      <c r="R30" s="82">
        <v>0</v>
      </c>
      <c r="S30" s="84">
        <v>0</v>
      </c>
      <c r="T30" s="82">
        <v>142.22</v>
      </c>
      <c r="U30" s="82">
        <v>41.21</v>
      </c>
      <c r="V30" s="92">
        <v>66.930000000000007</v>
      </c>
      <c r="W30" s="82">
        <v>0</v>
      </c>
      <c r="X30" s="82">
        <v>0</v>
      </c>
      <c r="Y30" s="82">
        <v>0</v>
      </c>
      <c r="Z30" s="82">
        <v>3316.24</v>
      </c>
      <c r="AA30" s="103">
        <v>1422.67</v>
      </c>
      <c r="AB30" s="146"/>
      <c r="AC30" s="146"/>
    </row>
    <row r="31" spans="1:29" ht="17.25" customHeight="1">
      <c r="A31" s="71" t="s">
        <v>198</v>
      </c>
      <c r="B31" s="82">
        <v>10255.331099999999</v>
      </c>
      <c r="C31" s="82">
        <v>4050.7876999999999</v>
      </c>
      <c r="D31" s="82">
        <v>58.154899999999998</v>
      </c>
      <c r="E31" s="82">
        <v>4.4819000000000004</v>
      </c>
      <c r="F31" s="84">
        <v>6.9999999999999999E-4</v>
      </c>
      <c r="G31" s="82">
        <v>0</v>
      </c>
      <c r="H31" s="82">
        <v>11.519600000000001</v>
      </c>
      <c r="I31" s="92">
        <v>4.0507</v>
      </c>
      <c r="J31" s="82">
        <v>137.6961</v>
      </c>
      <c r="K31" s="82">
        <v>21.2774</v>
      </c>
      <c r="L31" s="82">
        <v>0</v>
      </c>
      <c r="M31" s="82">
        <v>0</v>
      </c>
      <c r="N31" s="92">
        <v>0</v>
      </c>
      <c r="O31" s="150">
        <v>0</v>
      </c>
      <c r="P31" s="82">
        <v>64.679599999999994</v>
      </c>
      <c r="Q31" s="82">
        <v>84.790499999999994</v>
      </c>
      <c r="R31" s="82">
        <v>0</v>
      </c>
      <c r="S31" s="84">
        <v>0</v>
      </c>
      <c r="T31" s="82">
        <v>76.614500000000007</v>
      </c>
      <c r="U31" s="82">
        <v>48.947899999999997</v>
      </c>
      <c r="V31" s="92">
        <v>1.7862</v>
      </c>
      <c r="W31" s="82">
        <v>0.46039999999999998</v>
      </c>
      <c r="X31" s="82">
        <v>0</v>
      </c>
      <c r="Y31" s="82">
        <v>0</v>
      </c>
      <c r="Z31" s="82">
        <v>10605.782699999998</v>
      </c>
      <c r="AA31" s="103">
        <v>4214.7964999999995</v>
      </c>
      <c r="AB31" s="146"/>
      <c r="AC31" s="146"/>
    </row>
    <row r="32" spans="1:29" ht="17.25" customHeight="1" thickBot="1">
      <c r="A32" s="71" t="s">
        <v>192</v>
      </c>
      <c r="B32" s="82">
        <v>2139.69</v>
      </c>
      <c r="C32" s="82">
        <v>230.4</v>
      </c>
      <c r="D32" s="82">
        <v>932.76</v>
      </c>
      <c r="E32" s="83">
        <v>0</v>
      </c>
      <c r="F32" s="84">
        <v>0.01</v>
      </c>
      <c r="G32" s="82">
        <v>0</v>
      </c>
      <c r="H32" s="82">
        <v>26.92</v>
      </c>
      <c r="I32" s="92">
        <v>0</v>
      </c>
      <c r="J32" s="82">
        <v>128.59</v>
      </c>
      <c r="K32" s="82">
        <v>0.04</v>
      </c>
      <c r="L32" s="82">
        <v>0</v>
      </c>
      <c r="M32" s="82">
        <v>0</v>
      </c>
      <c r="N32" s="92">
        <v>0</v>
      </c>
      <c r="O32" s="150">
        <v>0</v>
      </c>
      <c r="P32" s="82">
        <v>0</v>
      </c>
      <c r="Q32" s="82">
        <v>0</v>
      </c>
      <c r="R32" s="83">
        <v>0</v>
      </c>
      <c r="S32" s="84">
        <v>0</v>
      </c>
      <c r="T32" s="82">
        <v>42.87</v>
      </c>
      <c r="U32" s="82">
        <v>4.5199999999999996</v>
      </c>
      <c r="V32" s="92">
        <v>0</v>
      </c>
      <c r="W32" s="82">
        <v>0</v>
      </c>
      <c r="X32" s="82">
        <v>377.06</v>
      </c>
      <c r="Y32" s="82">
        <v>0</v>
      </c>
      <c r="Z32" s="82">
        <v>3647.9</v>
      </c>
      <c r="AA32" s="103">
        <v>234.96</v>
      </c>
      <c r="AB32" s="146"/>
      <c r="AC32" s="146"/>
    </row>
    <row r="33" spans="1:29" s="179" customFormat="1" ht="17.25" customHeight="1" thickTop="1" thickBot="1">
      <c r="A33" s="73" t="s">
        <v>19</v>
      </c>
      <c r="B33" s="86">
        <v>1208481.6469000003</v>
      </c>
      <c r="C33" s="86">
        <v>625918.26330000034</v>
      </c>
      <c r="D33" s="86">
        <v>72180.843099999998</v>
      </c>
      <c r="E33" s="87">
        <v>17174.137299999995</v>
      </c>
      <c r="F33" s="88">
        <v>3453.1141000000011</v>
      </c>
      <c r="G33" s="86">
        <v>2445.3870000000002</v>
      </c>
      <c r="H33" s="86">
        <v>19048.255799999995</v>
      </c>
      <c r="I33" s="93">
        <v>8440.4990000000034</v>
      </c>
      <c r="J33" s="86">
        <v>65699.617799999993</v>
      </c>
      <c r="K33" s="86">
        <v>21300.058299999993</v>
      </c>
      <c r="L33" s="86">
        <v>6306.2152000000006</v>
      </c>
      <c r="M33" s="86">
        <v>9723.3774000000012</v>
      </c>
      <c r="N33" s="93">
        <v>92384.176000000021</v>
      </c>
      <c r="O33" s="151">
        <v>19406.817499999997</v>
      </c>
      <c r="P33" s="86">
        <v>6961.0000000000009</v>
      </c>
      <c r="Q33" s="86">
        <v>2754.2812999999987</v>
      </c>
      <c r="R33" s="87">
        <v>64510.822400000005</v>
      </c>
      <c r="S33" s="88">
        <v>28955.574499999999</v>
      </c>
      <c r="T33" s="86">
        <v>37918.858299999993</v>
      </c>
      <c r="U33" s="86">
        <v>12803.783500000003</v>
      </c>
      <c r="V33" s="93">
        <v>46377.9211</v>
      </c>
      <c r="W33" s="86">
        <v>33659.122100000001</v>
      </c>
      <c r="X33" s="86">
        <v>3724.6392000000001</v>
      </c>
      <c r="Y33" s="86">
        <v>1072.6852999999999</v>
      </c>
      <c r="Z33" s="86">
        <v>1627047.1098999996</v>
      </c>
      <c r="AA33" s="104">
        <v>783653.98649999988</v>
      </c>
      <c r="AB33" s="146"/>
      <c r="AC33" s="146"/>
    </row>
    <row r="34" spans="1:29">
      <c r="A34" s="142" t="s">
        <v>65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6" spans="1:2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</sheetData>
  <mergeCells count="20">
    <mergeCell ref="B3:C3"/>
    <mergeCell ref="D3:E3"/>
    <mergeCell ref="A1:N1"/>
    <mergeCell ref="M2:N2"/>
    <mergeCell ref="X2:Y2"/>
    <mergeCell ref="A2:B2"/>
    <mergeCell ref="A3:A4"/>
    <mergeCell ref="Z2:AA2"/>
    <mergeCell ref="F3:G3"/>
    <mergeCell ref="H3:I3"/>
    <mergeCell ref="J3:K3"/>
    <mergeCell ref="L3:M3"/>
    <mergeCell ref="K2:L2"/>
    <mergeCell ref="Z3:AA3"/>
    <mergeCell ref="N3:O3"/>
    <mergeCell ref="P3:Q3"/>
    <mergeCell ref="R3:S3"/>
    <mergeCell ref="T3:U3"/>
    <mergeCell ref="V3:W3"/>
    <mergeCell ref="X3:Y3"/>
  </mergeCells>
  <phoneticPr fontId="3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="70" zoomScaleNormal="70" workbookViewId="0">
      <selection activeCell="B5" sqref="B5:M33"/>
    </sheetView>
  </sheetViews>
  <sheetFormatPr defaultRowHeight="14.25"/>
  <cols>
    <col min="1" max="1" width="13.375" customWidth="1"/>
    <col min="2" max="11" width="10.25" customWidth="1"/>
    <col min="12" max="13" width="11.125" customWidth="1"/>
  </cols>
  <sheetData>
    <row r="1" spans="1:14" ht="25.5">
      <c r="A1" s="306" t="s">
        <v>227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4" ht="15" thickBot="1">
      <c r="A2" s="307" t="s">
        <v>47</v>
      </c>
      <c r="B2" s="307"/>
      <c r="C2" s="111"/>
      <c r="D2" s="307"/>
      <c r="E2" s="307"/>
      <c r="L2" s="307" t="s">
        <v>51</v>
      </c>
      <c r="M2" s="307"/>
    </row>
    <row r="3" spans="1:14" ht="18" customHeight="1">
      <c r="A3" s="308" t="s">
        <v>58</v>
      </c>
      <c r="B3" s="304" t="s">
        <v>103</v>
      </c>
      <c r="C3" s="304"/>
      <c r="D3" s="304" t="s">
        <v>104</v>
      </c>
      <c r="E3" s="304"/>
      <c r="F3" s="304" t="s">
        <v>105</v>
      </c>
      <c r="G3" s="304"/>
      <c r="H3" s="304" t="s">
        <v>106</v>
      </c>
      <c r="I3" s="304"/>
      <c r="J3" s="304" t="s">
        <v>77</v>
      </c>
      <c r="K3" s="304"/>
      <c r="L3" s="304" t="s">
        <v>100</v>
      </c>
      <c r="M3" s="305" t="s">
        <v>50</v>
      </c>
    </row>
    <row r="4" spans="1:14" s="143" customFormat="1" ht="18" customHeight="1" thickBot="1">
      <c r="A4" s="309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5" t="s">
        <v>67</v>
      </c>
    </row>
    <row r="5" spans="1:14" ht="17.25" customHeight="1">
      <c r="A5" s="68" t="s">
        <v>138</v>
      </c>
      <c r="B5" s="75">
        <v>82948.751300000004</v>
      </c>
      <c r="C5" s="75">
        <v>45854.974699999999</v>
      </c>
      <c r="D5" s="75">
        <v>339532.47960000002</v>
      </c>
      <c r="E5" s="75">
        <v>186277.48</v>
      </c>
      <c r="F5" s="75">
        <v>21716.2533</v>
      </c>
      <c r="G5" s="76">
        <v>10096.9877</v>
      </c>
      <c r="H5" s="75">
        <v>626.1404</v>
      </c>
      <c r="I5" s="75">
        <v>3219.9841000000001</v>
      </c>
      <c r="J5" s="90">
        <v>34043.914700000001</v>
      </c>
      <c r="K5" s="75">
        <v>19860.028600000001</v>
      </c>
      <c r="L5" s="90">
        <v>478867.5393</v>
      </c>
      <c r="M5" s="77">
        <v>265309.45510000002</v>
      </c>
    </row>
    <row r="6" spans="1:14" ht="17.25" customHeight="1">
      <c r="A6" s="67" t="s">
        <v>139</v>
      </c>
      <c r="B6" s="78">
        <v>8046.2102000000004</v>
      </c>
      <c r="C6" s="78">
        <v>1470.0913</v>
      </c>
      <c r="D6" s="78">
        <v>46396.568599999999</v>
      </c>
      <c r="E6" s="78">
        <v>26577.734400000001</v>
      </c>
      <c r="F6" s="78">
        <v>4488.4665999999997</v>
      </c>
      <c r="G6" s="79">
        <v>1686.5371</v>
      </c>
      <c r="H6" s="78">
        <v>10804.4275</v>
      </c>
      <c r="I6" s="78">
        <v>4474.1094000000003</v>
      </c>
      <c r="J6" s="91">
        <v>14922.3086</v>
      </c>
      <c r="K6" s="78">
        <v>5871.3627999999999</v>
      </c>
      <c r="L6" s="91">
        <v>84657.981500000009</v>
      </c>
      <c r="M6" s="80">
        <v>40079.835000000006</v>
      </c>
    </row>
    <row r="7" spans="1:14" ht="17.25" customHeight="1">
      <c r="A7" s="67" t="s">
        <v>140</v>
      </c>
      <c r="B7" s="78">
        <v>20991.071400000001</v>
      </c>
      <c r="C7" s="78">
        <v>2900.7863000000002</v>
      </c>
      <c r="D7" s="78">
        <v>290512.82520000002</v>
      </c>
      <c r="E7" s="78">
        <v>130892.2127</v>
      </c>
      <c r="F7" s="78">
        <v>14381.766799999999</v>
      </c>
      <c r="G7" s="79">
        <v>4863.6666999999998</v>
      </c>
      <c r="H7" s="78">
        <v>45461.930999999997</v>
      </c>
      <c r="I7" s="78">
        <v>29821.327099999999</v>
      </c>
      <c r="J7" s="91">
        <v>40834.2736</v>
      </c>
      <c r="K7" s="78">
        <v>12391.608899999999</v>
      </c>
      <c r="L7" s="91">
        <v>412181.86800000002</v>
      </c>
      <c r="M7" s="80">
        <v>180869.6017</v>
      </c>
    </row>
    <row r="8" spans="1:14" ht="17.25" customHeight="1">
      <c r="A8" s="67" t="s">
        <v>141</v>
      </c>
      <c r="B8" s="78">
        <v>13355.596</v>
      </c>
      <c r="C8" s="78">
        <v>11058.8364</v>
      </c>
      <c r="D8" s="78">
        <v>38136.901899999997</v>
      </c>
      <c r="E8" s="78">
        <v>14948.6819</v>
      </c>
      <c r="F8" s="78">
        <v>7526.7773999999999</v>
      </c>
      <c r="G8" s="79">
        <v>3895.8433</v>
      </c>
      <c r="H8" s="78">
        <v>44.369599999999998</v>
      </c>
      <c r="I8" s="78">
        <v>6.4219999999999997</v>
      </c>
      <c r="J8" s="91">
        <v>0</v>
      </c>
      <c r="K8" s="78">
        <v>0</v>
      </c>
      <c r="L8" s="91">
        <v>59063.644899999992</v>
      </c>
      <c r="M8" s="80">
        <v>29909.783599999999</v>
      </c>
    </row>
    <row r="9" spans="1:14" ht="17.25" customHeight="1">
      <c r="A9" s="67" t="s">
        <v>142</v>
      </c>
      <c r="B9" s="78">
        <v>663.62</v>
      </c>
      <c r="C9" s="78">
        <v>118.56</v>
      </c>
      <c r="D9" s="81">
        <v>10054.06</v>
      </c>
      <c r="E9" s="78">
        <v>4903.7700000000004</v>
      </c>
      <c r="F9" s="78">
        <v>1202.74</v>
      </c>
      <c r="G9" s="79">
        <v>965.11</v>
      </c>
      <c r="H9" s="78">
        <v>88.14</v>
      </c>
      <c r="I9" s="78">
        <v>115.21</v>
      </c>
      <c r="J9" s="91">
        <v>0</v>
      </c>
      <c r="K9" s="78">
        <v>0</v>
      </c>
      <c r="L9" s="91">
        <v>12008.56</v>
      </c>
      <c r="M9" s="80">
        <v>6102.6500000000005</v>
      </c>
      <c r="N9" s="146"/>
    </row>
    <row r="10" spans="1:14" ht="17.25" customHeight="1">
      <c r="A10" s="67" t="s">
        <v>143</v>
      </c>
      <c r="B10" s="78">
        <v>2438.3507</v>
      </c>
      <c r="C10" s="78">
        <v>1507.0909999999999</v>
      </c>
      <c r="D10" s="78">
        <v>21019.172999999999</v>
      </c>
      <c r="E10" s="78">
        <v>9767.6466999999993</v>
      </c>
      <c r="F10" s="78">
        <v>1684.9169999999999</v>
      </c>
      <c r="G10" s="79">
        <v>356.56479999999999</v>
      </c>
      <c r="H10" s="78">
        <v>18.9754</v>
      </c>
      <c r="I10" s="78">
        <v>215.78970000000001</v>
      </c>
      <c r="J10" s="91">
        <v>-0.16980000000000001</v>
      </c>
      <c r="K10" s="78">
        <v>0</v>
      </c>
      <c r="L10" s="91">
        <v>25161.246299999999</v>
      </c>
      <c r="M10" s="80">
        <v>11847.092199999999</v>
      </c>
    </row>
    <row r="11" spans="1:14" ht="17.25" customHeight="1">
      <c r="A11" s="67" t="s">
        <v>144</v>
      </c>
      <c r="B11" s="78">
        <v>6748.1399000000001</v>
      </c>
      <c r="C11" s="78">
        <v>3470.2489999999998</v>
      </c>
      <c r="D11" s="78">
        <v>34639.056600000004</v>
      </c>
      <c r="E11" s="78">
        <v>18117.9535</v>
      </c>
      <c r="F11" s="78">
        <v>11893.596600000001</v>
      </c>
      <c r="G11" s="79">
        <v>5210.9156999999996</v>
      </c>
      <c r="H11" s="78">
        <v>12389.757600000001</v>
      </c>
      <c r="I11" s="78">
        <v>6009.8123999999998</v>
      </c>
      <c r="J11" s="91">
        <v>-4.2629000000000001</v>
      </c>
      <c r="K11" s="78">
        <v>9803.6355000000003</v>
      </c>
      <c r="L11" s="91">
        <v>65666.287800000006</v>
      </c>
      <c r="M11" s="80">
        <v>42612.566099999996</v>
      </c>
    </row>
    <row r="12" spans="1:14" ht="17.25" customHeight="1">
      <c r="A12" s="67" t="s">
        <v>145</v>
      </c>
      <c r="B12" s="78">
        <v>22465.101699999999</v>
      </c>
      <c r="C12" s="78">
        <v>2585.8836999999999</v>
      </c>
      <c r="D12" s="78">
        <v>51709.839899999999</v>
      </c>
      <c r="E12" s="78">
        <v>22696.1486</v>
      </c>
      <c r="F12" s="78">
        <v>3788.3393000000001</v>
      </c>
      <c r="G12" s="79">
        <v>1077.1974</v>
      </c>
      <c r="H12" s="78">
        <v>15734.664699999999</v>
      </c>
      <c r="I12" s="78">
        <v>8141.9139999999998</v>
      </c>
      <c r="J12" s="91">
        <v>999.41330000000005</v>
      </c>
      <c r="K12" s="78">
        <v>2928.1439</v>
      </c>
      <c r="L12" s="91">
        <v>94697.358899999992</v>
      </c>
      <c r="M12" s="80">
        <v>37429.287600000003</v>
      </c>
    </row>
    <row r="13" spans="1:14" ht="17.25" customHeight="1">
      <c r="A13" s="67" t="s">
        <v>146</v>
      </c>
      <c r="B13" s="78">
        <v>5254.35</v>
      </c>
      <c r="C13" s="78">
        <v>979.88</v>
      </c>
      <c r="D13" s="78">
        <v>0</v>
      </c>
      <c r="E13" s="78">
        <v>0</v>
      </c>
      <c r="F13" s="78">
        <v>745.07</v>
      </c>
      <c r="G13" s="79">
        <v>47.3</v>
      </c>
      <c r="H13" s="78">
        <v>0</v>
      </c>
      <c r="I13" s="78">
        <v>0</v>
      </c>
      <c r="J13" s="91">
        <v>0</v>
      </c>
      <c r="K13" s="78">
        <v>0</v>
      </c>
      <c r="L13" s="91">
        <v>5999.42</v>
      </c>
      <c r="M13" s="80">
        <v>1027.18</v>
      </c>
    </row>
    <row r="14" spans="1:14" ht="17.25" customHeight="1">
      <c r="A14" s="67" t="s">
        <v>147</v>
      </c>
      <c r="B14" s="78">
        <v>21675.97</v>
      </c>
      <c r="C14" s="78">
        <v>7523.62</v>
      </c>
      <c r="D14" s="78">
        <v>12762.12</v>
      </c>
      <c r="E14" s="78">
        <v>5288.42</v>
      </c>
      <c r="F14" s="78">
        <v>14960</v>
      </c>
      <c r="G14" s="79">
        <v>5532.01</v>
      </c>
      <c r="H14" s="78">
        <v>392</v>
      </c>
      <c r="I14" s="78">
        <v>133.12</v>
      </c>
      <c r="J14" s="91">
        <v>11183.85</v>
      </c>
      <c r="K14" s="78">
        <v>7077.95</v>
      </c>
      <c r="L14" s="91">
        <v>60973.94</v>
      </c>
      <c r="M14" s="80">
        <v>25555.120000000003</v>
      </c>
    </row>
    <row r="15" spans="1:14" s="65" customFormat="1" ht="17.25" customHeight="1">
      <c r="A15" s="67" t="s">
        <v>148</v>
      </c>
      <c r="B15" s="78">
        <v>16314.0227</v>
      </c>
      <c r="C15" s="78">
        <v>6624.4776000000002</v>
      </c>
      <c r="D15" s="78">
        <v>2457.8944000000001</v>
      </c>
      <c r="E15" s="78">
        <v>1875.9078999999999</v>
      </c>
      <c r="F15" s="78">
        <v>104.5117</v>
      </c>
      <c r="G15" s="79">
        <v>301.94959999999998</v>
      </c>
      <c r="H15" s="78">
        <v>3526.2046</v>
      </c>
      <c r="I15" s="78">
        <v>1741.2892999999999</v>
      </c>
      <c r="J15" s="91">
        <v>0</v>
      </c>
      <c r="K15" s="78">
        <v>0</v>
      </c>
      <c r="L15" s="91">
        <v>22402.633399999999</v>
      </c>
      <c r="M15" s="80">
        <v>10543.624400000001</v>
      </c>
    </row>
    <row r="16" spans="1:14" s="65" customFormat="1" ht="17.25" customHeight="1">
      <c r="A16" s="67" t="s">
        <v>149</v>
      </c>
      <c r="B16" s="78">
        <v>50.398099999999999</v>
      </c>
      <c r="C16" s="78">
        <v>168.65530000000001</v>
      </c>
      <c r="D16" s="78">
        <v>7545.3662999999997</v>
      </c>
      <c r="E16" s="78">
        <v>4435.4441999999999</v>
      </c>
      <c r="F16" s="78">
        <v>0</v>
      </c>
      <c r="G16" s="79">
        <v>0</v>
      </c>
      <c r="H16" s="78">
        <v>4.5938999999999997</v>
      </c>
      <c r="I16" s="78">
        <v>59.930399999999999</v>
      </c>
      <c r="J16" s="91">
        <v>0</v>
      </c>
      <c r="K16" s="78">
        <v>0</v>
      </c>
      <c r="L16" s="91">
        <v>7600.3582999999999</v>
      </c>
      <c r="M16" s="80">
        <v>4664.0299000000005</v>
      </c>
    </row>
    <row r="17" spans="1:13" s="65" customFormat="1" ht="17.25" customHeight="1">
      <c r="A17" s="67" t="s">
        <v>150</v>
      </c>
      <c r="B17" s="78">
        <v>3062.5549000000001</v>
      </c>
      <c r="C17" s="78">
        <v>685.92489999999998</v>
      </c>
      <c r="D17" s="78">
        <v>7535.384</v>
      </c>
      <c r="E17" s="78">
        <v>3212.3975</v>
      </c>
      <c r="F17" s="78">
        <v>2797.0207</v>
      </c>
      <c r="G17" s="79">
        <v>1502.3323</v>
      </c>
      <c r="H17" s="78">
        <v>2351.1080999999999</v>
      </c>
      <c r="I17" s="78">
        <v>1855.2315000000001</v>
      </c>
      <c r="J17" s="91">
        <v>0</v>
      </c>
      <c r="K17" s="78">
        <v>0</v>
      </c>
      <c r="L17" s="91">
        <v>15746.067700000001</v>
      </c>
      <c r="M17" s="80">
        <v>7255.8861999999999</v>
      </c>
    </row>
    <row r="18" spans="1:13" s="65" customFormat="1" ht="17.25" customHeight="1">
      <c r="A18" s="67" t="s">
        <v>151</v>
      </c>
      <c r="B18" s="78">
        <v>2463.9299999999998</v>
      </c>
      <c r="C18" s="78">
        <v>1062.1973</v>
      </c>
      <c r="D18" s="78">
        <v>574.07410000000004</v>
      </c>
      <c r="E18" s="78">
        <v>617.96</v>
      </c>
      <c r="F18" s="78">
        <v>9.1</v>
      </c>
      <c r="G18" s="79">
        <v>0.84</v>
      </c>
      <c r="H18" s="78">
        <v>0</v>
      </c>
      <c r="I18" s="78">
        <v>0</v>
      </c>
      <c r="J18" s="91">
        <v>0</v>
      </c>
      <c r="K18" s="78">
        <v>128.9</v>
      </c>
      <c r="L18" s="91">
        <v>3047.1041</v>
      </c>
      <c r="M18" s="80">
        <v>1809.8973000000001</v>
      </c>
    </row>
    <row r="19" spans="1:13" s="65" customFormat="1" ht="17.25" customHeight="1">
      <c r="A19" s="67" t="s">
        <v>152</v>
      </c>
      <c r="B19" s="78">
        <v>17784.409800000001</v>
      </c>
      <c r="C19" s="78">
        <v>8374.9122000000007</v>
      </c>
      <c r="D19" s="78">
        <v>8820.0295999999998</v>
      </c>
      <c r="E19" s="78">
        <v>4286.1408000000001</v>
      </c>
      <c r="F19" s="78">
        <v>126.7016</v>
      </c>
      <c r="G19" s="79">
        <v>236.99520000000001</v>
      </c>
      <c r="H19" s="78">
        <v>9715.8081000000002</v>
      </c>
      <c r="I19" s="78">
        <v>3696.8681000000001</v>
      </c>
      <c r="J19" s="91">
        <v>21916.125400000001</v>
      </c>
      <c r="K19" s="78">
        <v>6297.1297000000004</v>
      </c>
      <c r="L19" s="91">
        <v>58363.074500000002</v>
      </c>
      <c r="M19" s="80">
        <v>22892.046000000002</v>
      </c>
    </row>
    <row r="20" spans="1:13" s="65" customFormat="1" ht="17.25" customHeight="1">
      <c r="A20" s="67" t="s">
        <v>153</v>
      </c>
      <c r="B20" s="78">
        <v>343.39479999999998</v>
      </c>
      <c r="C20" s="78">
        <v>310.68790000000001</v>
      </c>
      <c r="D20" s="79">
        <v>11746.1435</v>
      </c>
      <c r="E20" s="78">
        <v>5453.1423999999997</v>
      </c>
      <c r="F20" s="79">
        <v>23.953299999999999</v>
      </c>
      <c r="G20" s="79">
        <v>86.586299999999994</v>
      </c>
      <c r="H20" s="78">
        <v>3.2427000000000001</v>
      </c>
      <c r="I20" s="78">
        <v>170.69399999999999</v>
      </c>
      <c r="J20" s="91">
        <v>0</v>
      </c>
      <c r="K20" s="78">
        <v>0</v>
      </c>
      <c r="L20" s="91">
        <v>12116.7343</v>
      </c>
      <c r="M20" s="80">
        <v>6021.1106</v>
      </c>
    </row>
    <row r="21" spans="1:13" s="65" customFormat="1" ht="17.25" customHeight="1">
      <c r="A21" s="67" t="s">
        <v>154</v>
      </c>
      <c r="B21" s="78">
        <v>4997.5740999999998</v>
      </c>
      <c r="C21" s="78">
        <v>2150.5237999999999</v>
      </c>
      <c r="D21" s="78">
        <v>5061.3678</v>
      </c>
      <c r="E21" s="78">
        <v>2425.6632</v>
      </c>
      <c r="F21" s="78">
        <v>583.9443</v>
      </c>
      <c r="G21" s="79">
        <v>161.7063</v>
      </c>
      <c r="H21" s="78">
        <v>0</v>
      </c>
      <c r="I21" s="78">
        <v>0</v>
      </c>
      <c r="J21" s="91">
        <v>0</v>
      </c>
      <c r="K21" s="78">
        <v>385.97800000000001</v>
      </c>
      <c r="L21" s="91">
        <v>10642.886199999999</v>
      </c>
      <c r="M21" s="80">
        <v>5123.8712999999998</v>
      </c>
    </row>
    <row r="22" spans="1:13" s="65" customFormat="1" ht="17.25" customHeight="1">
      <c r="A22" s="67" t="s">
        <v>155</v>
      </c>
      <c r="B22" s="78">
        <v>2084.6569</v>
      </c>
      <c r="C22" s="78">
        <v>1094.6433999999999</v>
      </c>
      <c r="D22" s="78">
        <v>8165.1343999999999</v>
      </c>
      <c r="E22" s="78">
        <v>3533.4272000000001</v>
      </c>
      <c r="F22" s="78">
        <v>360.8263</v>
      </c>
      <c r="G22" s="79">
        <v>199.64590000000001</v>
      </c>
      <c r="H22" s="78">
        <v>0</v>
      </c>
      <c r="I22" s="78">
        <v>0</v>
      </c>
      <c r="J22" s="91">
        <v>0</v>
      </c>
      <c r="K22" s="78">
        <v>0</v>
      </c>
      <c r="L22" s="91">
        <v>10610.617600000001</v>
      </c>
      <c r="M22" s="80">
        <v>4827.7165000000005</v>
      </c>
    </row>
    <row r="23" spans="1:13" ht="17.25" customHeight="1">
      <c r="A23" s="67" t="s">
        <v>156</v>
      </c>
      <c r="B23" s="78">
        <v>2215.4452999999999</v>
      </c>
      <c r="C23" s="78">
        <v>1091.6705999999999</v>
      </c>
      <c r="D23" s="78">
        <v>4105.7678999999998</v>
      </c>
      <c r="E23" s="78">
        <v>2923.3541</v>
      </c>
      <c r="F23" s="78">
        <v>22024.4627</v>
      </c>
      <c r="G23" s="79">
        <v>3426.2845000000002</v>
      </c>
      <c r="H23" s="78">
        <v>1.2886</v>
      </c>
      <c r="I23" s="78">
        <v>125.8571</v>
      </c>
      <c r="J23" s="91">
        <v>0</v>
      </c>
      <c r="K23" s="78">
        <v>0</v>
      </c>
      <c r="L23" s="91">
        <v>28346.964500000002</v>
      </c>
      <c r="M23" s="80">
        <v>7567.1662999999999</v>
      </c>
    </row>
    <row r="24" spans="1:13" ht="17.25" customHeight="1">
      <c r="A24" s="67" t="s">
        <v>157</v>
      </c>
      <c r="B24" s="78">
        <v>1756.0581999999999</v>
      </c>
      <c r="C24" s="78">
        <v>3185.1197000000002</v>
      </c>
      <c r="D24" s="78">
        <v>61734.696600000003</v>
      </c>
      <c r="E24" s="78">
        <v>30939.096099999999</v>
      </c>
      <c r="F24" s="78">
        <v>4536.9186</v>
      </c>
      <c r="G24" s="79">
        <v>2634.7062999999998</v>
      </c>
      <c r="H24" s="78">
        <v>734.30070000000001</v>
      </c>
      <c r="I24" s="78">
        <v>1217.2481</v>
      </c>
      <c r="J24" s="91">
        <v>16163.1757</v>
      </c>
      <c r="K24" s="78">
        <v>8088.3841000000002</v>
      </c>
      <c r="L24" s="91">
        <v>84925.149800000014</v>
      </c>
      <c r="M24" s="80">
        <v>46064.554299999996</v>
      </c>
    </row>
    <row r="25" spans="1:13" ht="17.25" customHeight="1">
      <c r="A25" s="67" t="s">
        <v>216</v>
      </c>
      <c r="B25" s="78">
        <v>3643.3514</v>
      </c>
      <c r="C25" s="78">
        <v>1398.6243999999999</v>
      </c>
      <c r="D25" s="78">
        <v>7757.4227000000001</v>
      </c>
      <c r="E25" s="78">
        <v>2145.6457</v>
      </c>
      <c r="F25" s="78">
        <v>39.268500000000003</v>
      </c>
      <c r="G25" s="79">
        <v>41.223300000000002</v>
      </c>
      <c r="H25" s="78">
        <v>0</v>
      </c>
      <c r="I25" s="78">
        <v>0</v>
      </c>
      <c r="J25" s="91">
        <v>0</v>
      </c>
      <c r="K25" s="78">
        <v>0</v>
      </c>
      <c r="L25" s="91">
        <v>11440.042600000001</v>
      </c>
      <c r="M25" s="80">
        <v>3585.4933999999998</v>
      </c>
    </row>
    <row r="26" spans="1:13" ht="17.25" customHeight="1">
      <c r="A26" s="67" t="s">
        <v>158</v>
      </c>
      <c r="B26" s="78">
        <v>2.0055000000000001</v>
      </c>
      <c r="C26" s="78">
        <v>0</v>
      </c>
      <c r="D26" s="78">
        <v>7770.2857000000004</v>
      </c>
      <c r="E26" s="78">
        <v>3806.9931000000001</v>
      </c>
      <c r="F26" s="78">
        <v>0</v>
      </c>
      <c r="G26" s="79">
        <v>0</v>
      </c>
      <c r="H26" s="78">
        <v>540.60069999999996</v>
      </c>
      <c r="I26" s="78">
        <v>532.47569999999996</v>
      </c>
      <c r="J26" s="91">
        <v>0</v>
      </c>
      <c r="K26" s="78">
        <v>0</v>
      </c>
      <c r="L26" s="91">
        <v>8312.8919000000005</v>
      </c>
      <c r="M26" s="80">
        <v>4339.4688000000006</v>
      </c>
    </row>
    <row r="27" spans="1:13" ht="17.25" customHeight="1">
      <c r="A27" s="71" t="s">
        <v>75</v>
      </c>
      <c r="B27" s="82">
        <v>9714.1733000000004</v>
      </c>
      <c r="C27" s="82">
        <v>1728.0108</v>
      </c>
      <c r="D27" s="82">
        <v>8478.0393000000004</v>
      </c>
      <c r="E27" s="82">
        <v>5089.0159000000003</v>
      </c>
      <c r="F27" s="82">
        <v>0</v>
      </c>
      <c r="G27" s="84">
        <v>0</v>
      </c>
      <c r="H27" s="82">
        <v>0</v>
      </c>
      <c r="I27" s="82">
        <v>0</v>
      </c>
      <c r="J27" s="92">
        <v>0</v>
      </c>
      <c r="K27" s="82">
        <v>0</v>
      </c>
      <c r="L27" s="92">
        <v>18192.212599999999</v>
      </c>
      <c r="M27" s="85">
        <v>6817.0267000000003</v>
      </c>
    </row>
    <row r="28" spans="1:13" ht="17.25" customHeight="1">
      <c r="A28" s="71" t="s">
        <v>159</v>
      </c>
      <c r="B28" s="82">
        <v>1253.3860999999999</v>
      </c>
      <c r="C28" s="82">
        <v>1902.1059</v>
      </c>
      <c r="D28" s="82">
        <v>5532.8954999999996</v>
      </c>
      <c r="E28" s="82">
        <v>2836.5401000000002</v>
      </c>
      <c r="F28" s="82">
        <v>240.42400000000001</v>
      </c>
      <c r="G28" s="84">
        <v>12.501099999999999</v>
      </c>
      <c r="H28" s="82">
        <v>7.4741</v>
      </c>
      <c r="I28" s="82">
        <v>527.94000000000005</v>
      </c>
      <c r="J28" s="92">
        <v>0</v>
      </c>
      <c r="K28" s="82">
        <v>0</v>
      </c>
      <c r="L28" s="92">
        <v>7034.1796999999997</v>
      </c>
      <c r="M28" s="85">
        <v>5279.0871000000006</v>
      </c>
    </row>
    <row r="29" spans="1:13" ht="17.25" customHeight="1">
      <c r="A29" s="71" t="s">
        <v>160</v>
      </c>
      <c r="B29" s="82">
        <v>11404.1</v>
      </c>
      <c r="C29" s="82">
        <v>247.99</v>
      </c>
      <c r="D29" s="82">
        <v>0</v>
      </c>
      <c r="E29" s="82">
        <v>0</v>
      </c>
      <c r="F29" s="82">
        <v>14.31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92">
        <v>11418.41</v>
      </c>
      <c r="M29" s="85">
        <v>247.99</v>
      </c>
    </row>
    <row r="30" spans="1:13" ht="17.25" customHeight="1">
      <c r="A30" s="71" t="s">
        <v>196</v>
      </c>
      <c r="B30" s="82">
        <v>0</v>
      </c>
      <c r="C30" s="82">
        <v>0</v>
      </c>
      <c r="D30" s="82">
        <v>3316.24</v>
      </c>
      <c r="E30" s="82">
        <v>1422.67</v>
      </c>
      <c r="F30" s="82">
        <v>0</v>
      </c>
      <c r="G30" s="84">
        <v>0</v>
      </c>
      <c r="H30" s="82">
        <v>0</v>
      </c>
      <c r="I30" s="82">
        <v>0</v>
      </c>
      <c r="J30" s="92">
        <v>0</v>
      </c>
      <c r="K30" s="82">
        <v>0</v>
      </c>
      <c r="L30" s="92">
        <v>3316.24</v>
      </c>
      <c r="M30" s="85">
        <v>1422.67</v>
      </c>
    </row>
    <row r="31" spans="1:13" ht="17.25" customHeight="1">
      <c r="A31" s="71" t="s">
        <v>198</v>
      </c>
      <c r="B31" s="82">
        <v>1213.723</v>
      </c>
      <c r="C31" s="82">
        <v>924.71450000000004</v>
      </c>
      <c r="D31" s="82">
        <v>8855.3741000000009</v>
      </c>
      <c r="E31" s="82">
        <v>2983.6527000000001</v>
      </c>
      <c r="F31" s="82">
        <v>54.034799999999997</v>
      </c>
      <c r="G31" s="84">
        <v>23.957699999999999</v>
      </c>
      <c r="H31" s="82">
        <v>482.65100000000001</v>
      </c>
      <c r="I31" s="82">
        <v>114.29389999999999</v>
      </c>
      <c r="J31" s="92">
        <v>0</v>
      </c>
      <c r="K31" s="82">
        <v>168.17779999999999</v>
      </c>
      <c r="L31" s="92">
        <v>10605.7829</v>
      </c>
      <c r="M31" s="85">
        <v>4214.7966000000006</v>
      </c>
    </row>
    <row r="32" spans="1:13" ht="17.25" customHeight="1" thickBot="1">
      <c r="A32" s="71" t="s">
        <v>193</v>
      </c>
      <c r="B32" s="82">
        <v>11.78</v>
      </c>
      <c r="C32" s="82">
        <v>22.94</v>
      </c>
      <c r="D32" s="82">
        <v>1958.62</v>
      </c>
      <c r="E32" s="82">
        <v>209.58</v>
      </c>
      <c r="F32" s="83">
        <v>1677.49</v>
      </c>
      <c r="G32" s="84">
        <v>2.44</v>
      </c>
      <c r="H32" s="82">
        <v>0.01</v>
      </c>
      <c r="I32" s="82">
        <v>0</v>
      </c>
      <c r="J32" s="92">
        <v>0</v>
      </c>
      <c r="K32" s="82">
        <v>0</v>
      </c>
      <c r="L32" s="92">
        <v>3647.9</v>
      </c>
      <c r="M32" s="85">
        <v>234.96</v>
      </c>
    </row>
    <row r="33" spans="1:13" ht="17.25" customHeight="1" thickTop="1" thickBot="1">
      <c r="A33" s="73" t="s">
        <v>19</v>
      </c>
      <c r="B33" s="86">
        <v>262902.12530000001</v>
      </c>
      <c r="C33" s="86">
        <v>108443.1707</v>
      </c>
      <c r="D33" s="86">
        <v>1006177.7607</v>
      </c>
      <c r="E33" s="86">
        <v>497666.67870000005</v>
      </c>
      <c r="F33" s="87">
        <v>114980.89350000002</v>
      </c>
      <c r="G33" s="88">
        <v>42363.301200000002</v>
      </c>
      <c r="H33" s="86">
        <v>102927.6887</v>
      </c>
      <c r="I33" s="86">
        <v>62179.516799999998</v>
      </c>
      <c r="J33" s="93">
        <v>140058.6286</v>
      </c>
      <c r="K33" s="86">
        <v>73001.299300000013</v>
      </c>
      <c r="L33" s="93">
        <v>1627047.0967999999</v>
      </c>
      <c r="M33" s="89">
        <v>783653.96669999999</v>
      </c>
    </row>
    <row r="34" spans="1:13">
      <c r="A34" s="142" t="s">
        <v>65</v>
      </c>
    </row>
  </sheetData>
  <mergeCells count="11">
    <mergeCell ref="J3:K3"/>
    <mergeCell ref="L2:M2"/>
    <mergeCell ref="A2:B2"/>
    <mergeCell ref="B3:C3"/>
    <mergeCell ref="A1:M1"/>
    <mergeCell ref="D2:E2"/>
    <mergeCell ref="L3:M3"/>
    <mergeCell ref="A3:A4"/>
    <mergeCell ref="D3:E3"/>
    <mergeCell ref="F3:G3"/>
    <mergeCell ref="H3:I3"/>
  </mergeCells>
  <phoneticPr fontId="37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="85" zoomScaleNormal="85" workbookViewId="0">
      <selection activeCell="B4" sqref="B4:N32"/>
    </sheetView>
  </sheetViews>
  <sheetFormatPr defaultRowHeight="14.25"/>
  <cols>
    <col min="1" max="1" width="13.125" customWidth="1"/>
    <col min="2" max="14" width="9.625" customWidth="1"/>
  </cols>
  <sheetData>
    <row r="1" spans="1:16" ht="31.5" customHeight="1">
      <c r="A1" s="310" t="s">
        <v>228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6" ht="13.5" customHeight="1" thickBot="1">
      <c r="A2" s="250" t="s">
        <v>47</v>
      </c>
      <c r="B2" s="250"/>
      <c r="C2" s="250"/>
      <c r="D2" s="250"/>
      <c r="E2" s="250"/>
      <c r="F2" s="250"/>
      <c r="G2" s="250"/>
      <c r="H2" s="250" t="s">
        <v>202</v>
      </c>
      <c r="I2" s="250"/>
      <c r="J2" s="250"/>
      <c r="K2" s="250"/>
      <c r="L2" s="250"/>
      <c r="M2" s="250"/>
      <c r="N2" s="250"/>
    </row>
    <row r="3" spans="1:16" ht="27" customHeight="1">
      <c r="A3" s="240" t="s">
        <v>58</v>
      </c>
      <c r="B3" s="241" t="s">
        <v>52</v>
      </c>
      <c r="C3" s="241" t="s">
        <v>31</v>
      </c>
      <c r="D3" s="241" t="s">
        <v>32</v>
      </c>
      <c r="E3" s="241" t="s">
        <v>33</v>
      </c>
      <c r="F3" s="241" t="s">
        <v>34</v>
      </c>
      <c r="G3" s="241" t="s">
        <v>35</v>
      </c>
      <c r="H3" s="241" t="s">
        <v>53</v>
      </c>
      <c r="I3" s="241" t="s">
        <v>36</v>
      </c>
      <c r="J3" s="241" t="s">
        <v>37</v>
      </c>
      <c r="K3" s="252" t="s">
        <v>54</v>
      </c>
      <c r="L3" s="252" t="s">
        <v>201</v>
      </c>
      <c r="M3" s="251" t="s">
        <v>56</v>
      </c>
      <c r="N3" s="241" t="s">
        <v>19</v>
      </c>
    </row>
    <row r="4" spans="1:16" ht="13.5" customHeight="1">
      <c r="A4" s="246" t="s">
        <v>138</v>
      </c>
      <c r="B4" s="242">
        <v>6175.5551999999998</v>
      </c>
      <c r="C4" s="242">
        <v>1958.7666999999999</v>
      </c>
      <c r="D4" s="242">
        <v>141.34309999999999</v>
      </c>
      <c r="E4" s="242">
        <v>254.33949999999999</v>
      </c>
      <c r="F4" s="242">
        <v>6422.8944000000001</v>
      </c>
      <c r="G4" s="242">
        <v>2.5399999999999999E-2</v>
      </c>
      <c r="H4" s="242">
        <v>19.668099999999999</v>
      </c>
      <c r="I4" s="242">
        <v>1058.2891</v>
      </c>
      <c r="J4" s="242">
        <v>601.81380000000001</v>
      </c>
      <c r="K4" s="242">
        <v>4494.8971000000001</v>
      </c>
      <c r="L4" s="242">
        <v>27684</v>
      </c>
      <c r="M4" s="242">
        <v>74.483000000000004</v>
      </c>
      <c r="N4" s="242">
        <v>48886.075400000002</v>
      </c>
      <c r="O4" s="146"/>
      <c r="P4" s="146"/>
    </row>
    <row r="5" spans="1:16" ht="13.5" customHeight="1">
      <c r="A5" s="247" t="s">
        <v>139</v>
      </c>
      <c r="B5" s="243">
        <v>1351.9229</v>
      </c>
      <c r="C5" s="243">
        <v>556.75139999999999</v>
      </c>
      <c r="D5" s="243">
        <v>53.225499999999997</v>
      </c>
      <c r="E5" s="243">
        <v>64.117099999999994</v>
      </c>
      <c r="F5" s="243">
        <v>347.75310000000002</v>
      </c>
      <c r="G5" s="243">
        <v>0</v>
      </c>
      <c r="H5" s="243">
        <v>2.0773999999999999</v>
      </c>
      <c r="I5" s="243">
        <v>98.206800000000001</v>
      </c>
      <c r="J5" s="243">
        <v>0.54579999999999995</v>
      </c>
      <c r="K5" s="243">
        <v>970.82839999999999</v>
      </c>
      <c r="L5" s="243">
        <v>263.66219999999998</v>
      </c>
      <c r="M5" s="243">
        <v>22.692599999999999</v>
      </c>
      <c r="N5" s="243">
        <v>3731.7831999999994</v>
      </c>
      <c r="O5" s="146"/>
      <c r="P5" s="146"/>
    </row>
    <row r="6" spans="1:16" ht="13.5" customHeight="1">
      <c r="A6" s="247" t="s">
        <v>140</v>
      </c>
      <c r="B6" s="243">
        <v>7145.7356</v>
      </c>
      <c r="C6" s="243">
        <v>1420.42</v>
      </c>
      <c r="D6" s="243">
        <v>83.805300000000003</v>
      </c>
      <c r="E6" s="243">
        <v>372.88040000000001</v>
      </c>
      <c r="F6" s="243">
        <v>743.91869999999994</v>
      </c>
      <c r="G6" s="243">
        <v>0</v>
      </c>
      <c r="H6" s="243">
        <v>28.686599999999999</v>
      </c>
      <c r="I6" s="243">
        <v>25.9815</v>
      </c>
      <c r="J6" s="243">
        <v>9.0808</v>
      </c>
      <c r="K6" s="243">
        <v>14440.5643</v>
      </c>
      <c r="L6" s="243">
        <v>2664.5482000000002</v>
      </c>
      <c r="M6" s="243">
        <v>0</v>
      </c>
      <c r="N6" s="243">
        <v>26935.6214</v>
      </c>
      <c r="O6" s="146"/>
      <c r="P6" s="146"/>
    </row>
    <row r="7" spans="1:16" ht="13.5" customHeight="1">
      <c r="A7" s="247" t="s">
        <v>141</v>
      </c>
      <c r="B7" s="243">
        <v>834.14350000000002</v>
      </c>
      <c r="C7" s="243">
        <v>870.74549999999999</v>
      </c>
      <c r="D7" s="243">
        <v>6.1524000000000001</v>
      </c>
      <c r="E7" s="243">
        <v>31.9069</v>
      </c>
      <c r="F7" s="243">
        <v>566.75440000000003</v>
      </c>
      <c r="G7" s="243">
        <v>0</v>
      </c>
      <c r="H7" s="243">
        <v>3.5999999999999997E-2</v>
      </c>
      <c r="I7" s="243">
        <v>21.6967</v>
      </c>
      <c r="J7" s="243">
        <v>4.8879000000000001</v>
      </c>
      <c r="K7" s="243">
        <v>1192.098</v>
      </c>
      <c r="L7" s="243">
        <v>74.485799999999998</v>
      </c>
      <c r="M7" s="243">
        <v>0.1178</v>
      </c>
      <c r="N7" s="243">
        <v>3603.0248999999999</v>
      </c>
      <c r="O7" s="146"/>
      <c r="P7" s="146"/>
    </row>
    <row r="8" spans="1:16" ht="13.5" customHeight="1">
      <c r="A8" s="247" t="s">
        <v>142</v>
      </c>
      <c r="B8" s="243">
        <v>63.9</v>
      </c>
      <c r="C8" s="243">
        <v>72.61</v>
      </c>
      <c r="D8" s="243">
        <v>151.72</v>
      </c>
      <c r="E8" s="243">
        <v>8.1199999999999992</v>
      </c>
      <c r="F8" s="243">
        <v>135.66</v>
      </c>
      <c r="G8" s="243">
        <v>0</v>
      </c>
      <c r="H8" s="243">
        <v>0</v>
      </c>
      <c r="I8" s="243">
        <v>9.2200000000000006</v>
      </c>
      <c r="J8" s="243">
        <v>0</v>
      </c>
      <c r="K8" s="243">
        <v>167.1</v>
      </c>
      <c r="L8" s="243">
        <v>0</v>
      </c>
      <c r="M8" s="243">
        <v>0</v>
      </c>
      <c r="N8" s="243">
        <v>608.33000000000004</v>
      </c>
      <c r="O8" s="146"/>
      <c r="P8" s="146"/>
    </row>
    <row r="9" spans="1:16" ht="13.5" customHeight="1">
      <c r="A9" s="247" t="s">
        <v>143</v>
      </c>
      <c r="B9" s="243">
        <v>430.42720000000003</v>
      </c>
      <c r="C9" s="243">
        <v>66</v>
      </c>
      <c r="D9" s="243">
        <v>0</v>
      </c>
      <c r="E9" s="243">
        <v>21</v>
      </c>
      <c r="F9" s="243">
        <v>179</v>
      </c>
      <c r="G9" s="243">
        <v>0</v>
      </c>
      <c r="H9" s="243">
        <v>0</v>
      </c>
      <c r="I9" s="243">
        <v>33</v>
      </c>
      <c r="J9" s="243">
        <v>0</v>
      </c>
      <c r="K9" s="243">
        <v>314</v>
      </c>
      <c r="L9" s="243">
        <v>0</v>
      </c>
      <c r="M9" s="243">
        <v>0</v>
      </c>
      <c r="N9" s="243">
        <v>1043.4272000000001</v>
      </c>
      <c r="O9" s="146"/>
      <c r="P9" s="146"/>
    </row>
    <row r="10" spans="1:16" ht="13.5" customHeight="1">
      <c r="A10" s="247" t="s">
        <v>144</v>
      </c>
      <c r="B10" s="243">
        <v>1019.3198566476001</v>
      </c>
      <c r="C10" s="243">
        <v>332.13400735670007</v>
      </c>
      <c r="D10" s="243">
        <v>16.497747030000003</v>
      </c>
      <c r="E10" s="243">
        <v>51.902164070200001</v>
      </c>
      <c r="F10" s="243">
        <v>590.96842957939998</v>
      </c>
      <c r="G10" s="243"/>
      <c r="H10" s="243"/>
      <c r="I10" s="243">
        <v>1.1516999999999999</v>
      </c>
      <c r="J10" s="243">
        <v>43.463036879999997</v>
      </c>
      <c r="K10" s="243">
        <v>549.22621658370008</v>
      </c>
      <c r="L10" s="243">
        <v>250.66827112209995</v>
      </c>
      <c r="M10" s="243"/>
      <c r="N10" s="243">
        <v>2855.3314292697</v>
      </c>
      <c r="O10" s="146"/>
      <c r="P10" s="146"/>
    </row>
    <row r="11" spans="1:16" ht="13.5" customHeight="1">
      <c r="A11" s="247" t="s">
        <v>145</v>
      </c>
      <c r="B11" s="243">
        <v>1421.7594999999999</v>
      </c>
      <c r="C11" s="243">
        <v>430.82530000000003</v>
      </c>
      <c r="D11" s="243">
        <v>20.0182</v>
      </c>
      <c r="E11" s="243">
        <v>22.586400000000001</v>
      </c>
      <c r="F11" s="243">
        <v>687.62220000000002</v>
      </c>
      <c r="G11" s="243">
        <v>0</v>
      </c>
      <c r="H11" s="243">
        <v>6.7798999999999996</v>
      </c>
      <c r="I11" s="243">
        <v>46.127099999999999</v>
      </c>
      <c r="J11" s="243">
        <v>8.4900000000000003E-2</v>
      </c>
      <c r="K11" s="243">
        <v>914.82719999999995</v>
      </c>
      <c r="L11" s="243">
        <v>120.0877</v>
      </c>
      <c r="M11" s="243">
        <v>42.272100000000002</v>
      </c>
      <c r="N11" s="243">
        <v>3712.9904999999999</v>
      </c>
      <c r="O11" s="146"/>
      <c r="P11" s="146"/>
    </row>
    <row r="12" spans="1:16" ht="13.5" customHeight="1">
      <c r="A12" s="247" t="s">
        <v>146</v>
      </c>
      <c r="B12" s="243">
        <v>0</v>
      </c>
      <c r="C12" s="243">
        <v>0</v>
      </c>
      <c r="D12" s="243">
        <v>0</v>
      </c>
      <c r="E12" s="243">
        <v>0</v>
      </c>
      <c r="F12" s="243">
        <v>0</v>
      </c>
      <c r="G12" s="243">
        <v>168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168</v>
      </c>
      <c r="O12" s="146"/>
      <c r="P12" s="146"/>
    </row>
    <row r="13" spans="1:16" ht="13.5" customHeight="1">
      <c r="A13" s="247" t="s">
        <v>147</v>
      </c>
      <c r="B13" s="243">
        <v>1178.6918000000001</v>
      </c>
      <c r="C13" s="243">
        <v>145.57480000000001</v>
      </c>
      <c r="D13" s="243">
        <v>18.6128</v>
      </c>
      <c r="E13" s="243">
        <v>33.598700000000001</v>
      </c>
      <c r="F13" s="243">
        <v>160.4547</v>
      </c>
      <c r="G13" s="243">
        <v>0.29709999999999998</v>
      </c>
      <c r="H13" s="243">
        <v>0.01</v>
      </c>
      <c r="I13" s="243">
        <v>34.665900000000001</v>
      </c>
      <c r="J13" s="243">
        <v>0</v>
      </c>
      <c r="K13" s="243">
        <v>417.32479999999998</v>
      </c>
      <c r="L13" s="243">
        <v>11.599600000000001</v>
      </c>
      <c r="M13" s="243">
        <v>0.83620000000000005</v>
      </c>
      <c r="N13" s="243">
        <v>2001.6664000000003</v>
      </c>
      <c r="O13" s="146"/>
      <c r="P13" s="146"/>
    </row>
    <row r="14" spans="1:16" s="65" customFormat="1" ht="13.5" customHeight="1">
      <c r="A14" s="247" t="s">
        <v>148</v>
      </c>
      <c r="B14" s="243">
        <v>29.7195</v>
      </c>
      <c r="C14" s="243">
        <v>0.35060000000000002</v>
      </c>
      <c r="D14" s="243">
        <v>2.5399999999999999E-2</v>
      </c>
      <c r="E14" s="243">
        <v>1.0513999999999999</v>
      </c>
      <c r="F14" s="243">
        <v>2.4066999999999998</v>
      </c>
      <c r="G14" s="243">
        <v>0</v>
      </c>
      <c r="H14" s="243">
        <v>0</v>
      </c>
      <c r="I14" s="243">
        <v>0.11899999999999999</v>
      </c>
      <c r="J14" s="243">
        <v>0</v>
      </c>
      <c r="K14" s="243">
        <v>44.9465</v>
      </c>
      <c r="L14" s="243">
        <v>1.2911999999999999</v>
      </c>
      <c r="M14" s="243">
        <v>2.7427999999999999</v>
      </c>
      <c r="N14" s="243">
        <v>82.653100000000009</v>
      </c>
      <c r="O14" s="146"/>
      <c r="P14" s="146"/>
    </row>
    <row r="15" spans="1:16" s="65" customFormat="1" ht="13.5" customHeight="1">
      <c r="A15" s="247" t="s">
        <v>149</v>
      </c>
      <c r="B15" s="243">
        <v>149.40360000000001</v>
      </c>
      <c r="C15" s="243">
        <v>24.8461</v>
      </c>
      <c r="D15" s="243">
        <v>2.4199999999999999E-2</v>
      </c>
      <c r="E15" s="243">
        <v>1.0103</v>
      </c>
      <c r="F15" s="243">
        <v>56.5304</v>
      </c>
      <c r="G15" s="243">
        <v>0</v>
      </c>
      <c r="H15" s="243">
        <v>2.4500000000000001E-2</v>
      </c>
      <c r="I15" s="243">
        <v>3.3509000000000002</v>
      </c>
      <c r="J15" s="243">
        <v>0</v>
      </c>
      <c r="K15" s="243">
        <v>21.425799999999999</v>
      </c>
      <c r="L15" s="243">
        <v>0.72170000000000001</v>
      </c>
      <c r="M15" s="243">
        <v>0</v>
      </c>
      <c r="N15" s="243">
        <v>257.33750000000003</v>
      </c>
      <c r="O15" s="146"/>
      <c r="P15" s="146"/>
    </row>
    <row r="16" spans="1:16" s="65" customFormat="1" ht="13.5" customHeight="1">
      <c r="A16" s="247" t="s">
        <v>150</v>
      </c>
      <c r="B16" s="243">
        <v>283.322</v>
      </c>
      <c r="C16" s="243">
        <v>736.86249999999995</v>
      </c>
      <c r="D16" s="243">
        <v>0.39179999999999998</v>
      </c>
      <c r="E16" s="243">
        <v>77.820800000000006</v>
      </c>
      <c r="F16" s="243">
        <v>117.90479999999999</v>
      </c>
      <c r="G16" s="243">
        <v>0</v>
      </c>
      <c r="H16" s="243">
        <v>0</v>
      </c>
      <c r="I16" s="243">
        <v>25.234300000000001</v>
      </c>
      <c r="J16" s="243">
        <v>0</v>
      </c>
      <c r="K16" s="243">
        <v>153.126</v>
      </c>
      <c r="L16" s="243">
        <v>58.050899999999999</v>
      </c>
      <c r="M16" s="243">
        <v>1E-4</v>
      </c>
      <c r="N16" s="243">
        <v>1452.7131999999999</v>
      </c>
      <c r="O16" s="146"/>
      <c r="P16" s="146"/>
    </row>
    <row r="17" spans="1:16" s="65" customFormat="1" ht="13.5" customHeight="1">
      <c r="A17" s="247" t="s">
        <v>151</v>
      </c>
      <c r="B17" s="243">
        <v>47.93</v>
      </c>
      <c r="C17" s="243">
        <v>1.21</v>
      </c>
      <c r="D17" s="243">
        <v>0.45</v>
      </c>
      <c r="E17" s="243">
        <v>0.19</v>
      </c>
      <c r="F17" s="243">
        <v>8.5500000000000007</v>
      </c>
      <c r="G17" s="243">
        <v>0</v>
      </c>
      <c r="H17" s="243">
        <v>0</v>
      </c>
      <c r="I17" s="243">
        <v>0.26</v>
      </c>
      <c r="J17" s="243">
        <v>0</v>
      </c>
      <c r="K17" s="243">
        <v>13.49</v>
      </c>
      <c r="L17" s="243">
        <v>1.32</v>
      </c>
      <c r="M17" s="243">
        <v>0</v>
      </c>
      <c r="N17" s="243">
        <v>73.399999999999991</v>
      </c>
      <c r="O17" s="146"/>
      <c r="P17" s="146"/>
    </row>
    <row r="18" spans="1:16" s="65" customFormat="1" ht="13.5" customHeight="1">
      <c r="A18" s="247" t="s">
        <v>152</v>
      </c>
      <c r="B18" s="243">
        <v>807</v>
      </c>
      <c r="C18" s="243">
        <v>201</v>
      </c>
      <c r="D18" s="243">
        <v>10</v>
      </c>
      <c r="E18" s="243">
        <v>63</v>
      </c>
      <c r="F18" s="243">
        <v>428</v>
      </c>
      <c r="G18" s="243">
        <v>0</v>
      </c>
      <c r="H18" s="243">
        <v>4</v>
      </c>
      <c r="I18" s="243">
        <v>5</v>
      </c>
      <c r="J18" s="243">
        <v>5</v>
      </c>
      <c r="K18" s="243">
        <v>1070</v>
      </c>
      <c r="L18" s="243">
        <v>206</v>
      </c>
      <c r="M18" s="243">
        <v>15</v>
      </c>
      <c r="N18" s="243">
        <v>2814</v>
      </c>
      <c r="O18" s="146"/>
      <c r="P18" s="146"/>
    </row>
    <row r="19" spans="1:16" s="65" customFormat="1" ht="13.5" customHeight="1">
      <c r="A19" s="247" t="s">
        <v>153</v>
      </c>
      <c r="B19" s="243">
        <v>147.97280000000001</v>
      </c>
      <c r="C19" s="243">
        <v>6.7991999999999999</v>
      </c>
      <c r="D19" s="243">
        <v>5.2167000000000003</v>
      </c>
      <c r="E19" s="243">
        <v>2.7799999999999998E-2</v>
      </c>
      <c r="F19" s="243">
        <v>156.0737</v>
      </c>
      <c r="G19" s="243">
        <v>0</v>
      </c>
      <c r="H19" s="243">
        <v>0</v>
      </c>
      <c r="I19" s="243">
        <v>4.3319999999999999</v>
      </c>
      <c r="J19" s="243">
        <v>0</v>
      </c>
      <c r="K19" s="243">
        <v>126.0712</v>
      </c>
      <c r="L19" s="243">
        <v>9.6000000000000002E-2</v>
      </c>
      <c r="M19" s="243">
        <v>0</v>
      </c>
      <c r="N19" s="243">
        <v>446.58940000000007</v>
      </c>
      <c r="O19" s="146"/>
      <c r="P19" s="146"/>
    </row>
    <row r="20" spans="1:16" s="65" customFormat="1" ht="13.5" customHeight="1">
      <c r="A20" s="247" t="s">
        <v>154</v>
      </c>
      <c r="B20" s="243">
        <v>80.474900000000005</v>
      </c>
      <c r="C20" s="243">
        <v>223.17310000000001</v>
      </c>
      <c r="D20" s="243">
        <v>7.6276999999999999</v>
      </c>
      <c r="E20" s="243">
        <v>4.9709000000000003</v>
      </c>
      <c r="F20" s="243">
        <v>14.8531</v>
      </c>
      <c r="G20" s="243">
        <v>2.6751</v>
      </c>
      <c r="H20" s="243">
        <v>1.956</v>
      </c>
      <c r="I20" s="243">
        <v>1.4519</v>
      </c>
      <c r="J20" s="243">
        <v>0</v>
      </c>
      <c r="K20" s="243">
        <v>183.78790000000001</v>
      </c>
      <c r="L20" s="243">
        <v>34.380600000000001</v>
      </c>
      <c r="M20" s="243">
        <v>0</v>
      </c>
      <c r="N20" s="243">
        <v>555.35120000000006</v>
      </c>
      <c r="O20" s="146"/>
      <c r="P20" s="146"/>
    </row>
    <row r="21" spans="1:16" s="65" customFormat="1" ht="13.5" customHeight="1">
      <c r="A21" s="247" t="s">
        <v>155</v>
      </c>
      <c r="B21" s="243">
        <v>175.68</v>
      </c>
      <c r="C21" s="243">
        <v>49.97</v>
      </c>
      <c r="D21" s="243">
        <v>0.4</v>
      </c>
      <c r="E21" s="243">
        <v>4.0199999999999996</v>
      </c>
      <c r="F21" s="243">
        <v>76.44</v>
      </c>
      <c r="G21" s="243">
        <v>0</v>
      </c>
      <c r="H21" s="243">
        <v>0</v>
      </c>
      <c r="I21" s="243">
        <v>13.75</v>
      </c>
      <c r="J21" s="243">
        <v>0</v>
      </c>
      <c r="K21" s="243">
        <v>71.349999999999994</v>
      </c>
      <c r="L21" s="243">
        <v>0.01</v>
      </c>
      <c r="M21" s="243">
        <v>0</v>
      </c>
      <c r="N21" s="243">
        <v>391.62</v>
      </c>
      <c r="O21" s="146"/>
      <c r="P21" s="146"/>
    </row>
    <row r="22" spans="1:16" ht="13.5" customHeight="1">
      <c r="A22" s="247" t="s">
        <v>156</v>
      </c>
      <c r="B22" s="243">
        <v>157.4896</v>
      </c>
      <c r="C22" s="243">
        <v>2861.6945999999998</v>
      </c>
      <c r="D22" s="243">
        <v>0.10489999999999999</v>
      </c>
      <c r="E22" s="243">
        <v>83.714500000000001</v>
      </c>
      <c r="F22" s="243">
        <v>73.837400000000002</v>
      </c>
      <c r="G22" s="243">
        <v>0</v>
      </c>
      <c r="H22" s="243">
        <v>0</v>
      </c>
      <c r="I22" s="243">
        <v>0.17100000000000001</v>
      </c>
      <c r="J22" s="243">
        <v>0</v>
      </c>
      <c r="K22" s="243">
        <v>26.134</v>
      </c>
      <c r="L22" s="243">
        <v>0</v>
      </c>
      <c r="M22" s="243">
        <v>0</v>
      </c>
      <c r="N22" s="243">
        <v>3203.1459999999993</v>
      </c>
      <c r="O22" s="146"/>
      <c r="P22" s="146"/>
    </row>
    <row r="23" spans="1:16" ht="13.5" customHeight="1">
      <c r="A23" s="247" t="s">
        <v>157</v>
      </c>
      <c r="B23" s="243">
        <v>1736.02</v>
      </c>
      <c r="C23" s="243">
        <v>518.86</v>
      </c>
      <c r="D23" s="243">
        <v>55.57</v>
      </c>
      <c r="E23" s="243">
        <v>153.94</v>
      </c>
      <c r="F23" s="243">
        <v>490.03</v>
      </c>
      <c r="G23" s="243">
        <v>0</v>
      </c>
      <c r="H23" s="243">
        <v>0.38</v>
      </c>
      <c r="I23" s="243">
        <v>8.34</v>
      </c>
      <c r="J23" s="243">
        <v>0.52</v>
      </c>
      <c r="K23" s="243">
        <v>298.77999999999997</v>
      </c>
      <c r="L23" s="243">
        <v>76.08</v>
      </c>
      <c r="M23" s="243">
        <v>10.62</v>
      </c>
      <c r="N23" s="243">
        <v>3349.1400000000003</v>
      </c>
      <c r="O23" s="146"/>
      <c r="P23" s="146"/>
    </row>
    <row r="24" spans="1:16" ht="13.5" customHeight="1">
      <c r="A24" s="247" t="s">
        <v>215</v>
      </c>
      <c r="B24" s="243">
        <v>146.32149999999999</v>
      </c>
      <c r="C24" s="243">
        <v>217</v>
      </c>
      <c r="D24" s="243">
        <v>1.73</v>
      </c>
      <c r="E24" s="243">
        <v>15.56</v>
      </c>
      <c r="F24" s="243">
        <v>337.93</v>
      </c>
      <c r="G24" s="243">
        <v>0</v>
      </c>
      <c r="H24" s="243">
        <v>0</v>
      </c>
      <c r="I24" s="243">
        <v>1.26</v>
      </c>
      <c r="J24" s="243">
        <v>0.4</v>
      </c>
      <c r="K24" s="243">
        <v>44.05</v>
      </c>
      <c r="L24" s="243">
        <v>0</v>
      </c>
      <c r="M24" s="243">
        <v>0</v>
      </c>
      <c r="N24" s="243">
        <v>764.25149999999996</v>
      </c>
      <c r="O24" s="146"/>
      <c r="P24" s="146"/>
    </row>
    <row r="25" spans="1:16" ht="13.5" customHeight="1">
      <c r="A25" s="247" t="s">
        <v>158</v>
      </c>
      <c r="B25" s="243">
        <v>182.48</v>
      </c>
      <c r="C25" s="243">
        <v>0</v>
      </c>
      <c r="D25" s="243">
        <v>0</v>
      </c>
      <c r="E25" s="243">
        <v>0</v>
      </c>
      <c r="F25" s="243">
        <v>1.7</v>
      </c>
      <c r="G25" s="243">
        <v>0</v>
      </c>
      <c r="H25" s="243">
        <v>0</v>
      </c>
      <c r="I25" s="243">
        <v>2E-3</v>
      </c>
      <c r="J25" s="243">
        <v>0</v>
      </c>
      <c r="K25" s="243">
        <v>11.17</v>
      </c>
      <c r="L25" s="243">
        <v>0.02</v>
      </c>
      <c r="M25" s="243">
        <v>0</v>
      </c>
      <c r="N25" s="243">
        <v>195.37199999999999</v>
      </c>
      <c r="O25" s="146"/>
      <c r="P25" s="146"/>
    </row>
    <row r="26" spans="1:16" ht="13.5" customHeight="1">
      <c r="A26" s="248" t="s">
        <v>75</v>
      </c>
      <c r="B26" s="244">
        <v>136.27000000000001</v>
      </c>
      <c r="C26" s="244">
        <v>158.65</v>
      </c>
      <c r="D26" s="244">
        <v>3.69</v>
      </c>
      <c r="E26" s="244">
        <v>1.33</v>
      </c>
      <c r="F26" s="244">
        <v>68.349999999999994</v>
      </c>
      <c r="G26" s="244">
        <v>0</v>
      </c>
      <c r="H26" s="244">
        <v>0</v>
      </c>
      <c r="I26" s="244">
        <v>2.34</v>
      </c>
      <c r="J26" s="244">
        <v>43.84</v>
      </c>
      <c r="K26" s="244">
        <v>25.11</v>
      </c>
      <c r="L26" s="244">
        <v>0</v>
      </c>
      <c r="M26" s="244">
        <v>0</v>
      </c>
      <c r="N26" s="244">
        <v>439.57999999999993</v>
      </c>
      <c r="O26" s="146"/>
      <c r="P26" s="146"/>
    </row>
    <row r="27" spans="1:16" ht="13.5" customHeight="1">
      <c r="A27" s="248" t="s">
        <v>159</v>
      </c>
      <c r="B27" s="244">
        <v>104.22069999999999</v>
      </c>
      <c r="C27" s="244">
        <v>41.2502</v>
      </c>
      <c r="D27" s="244">
        <v>6.5100000000000005E-2</v>
      </c>
      <c r="E27" s="244">
        <v>5.3536999999999999</v>
      </c>
      <c r="F27" s="244">
        <v>82.1023</v>
      </c>
      <c r="G27" s="244">
        <v>0</v>
      </c>
      <c r="H27" s="244">
        <v>0</v>
      </c>
      <c r="I27" s="244">
        <v>1.8</v>
      </c>
      <c r="J27" s="244">
        <v>2.5198999999999998</v>
      </c>
      <c r="K27" s="244">
        <v>17.5243</v>
      </c>
      <c r="L27" s="244">
        <v>1.5355000000000001</v>
      </c>
      <c r="M27" s="244">
        <v>0</v>
      </c>
      <c r="N27" s="244">
        <v>256.37170000000003</v>
      </c>
      <c r="O27" s="146"/>
      <c r="P27" s="146"/>
    </row>
    <row r="28" spans="1:16" ht="13.5" customHeight="1">
      <c r="A28" s="248" t="s">
        <v>160</v>
      </c>
      <c r="B28" s="244">
        <v>0</v>
      </c>
      <c r="C28" s="244">
        <v>1841.6</v>
      </c>
      <c r="D28" s="244">
        <v>0</v>
      </c>
      <c r="E28" s="244">
        <v>175.1</v>
      </c>
      <c r="F28" s="244">
        <v>3.99</v>
      </c>
      <c r="G28" s="244">
        <v>0</v>
      </c>
      <c r="H28" s="244">
        <v>7.0000000000000007E-2</v>
      </c>
      <c r="I28" s="244">
        <v>303</v>
      </c>
      <c r="J28" s="244">
        <v>0</v>
      </c>
      <c r="K28" s="244">
        <v>0.18</v>
      </c>
      <c r="L28" s="244">
        <v>0</v>
      </c>
      <c r="M28" s="244">
        <v>0</v>
      </c>
      <c r="N28" s="244">
        <v>2323.9399999999996</v>
      </c>
      <c r="O28" s="146"/>
      <c r="P28" s="146"/>
    </row>
    <row r="29" spans="1:16" ht="13.5" customHeight="1">
      <c r="A29" s="248" t="s">
        <v>196</v>
      </c>
      <c r="B29" s="244">
        <v>41.17</v>
      </c>
      <c r="C29" s="244">
        <v>0</v>
      </c>
      <c r="D29" s="244">
        <v>0</v>
      </c>
      <c r="E29" s="244">
        <v>0.05</v>
      </c>
      <c r="F29" s="244">
        <v>6.34</v>
      </c>
      <c r="G29" s="244">
        <v>0</v>
      </c>
      <c r="H29" s="244">
        <v>0</v>
      </c>
      <c r="I29" s="244">
        <v>0</v>
      </c>
      <c r="J29" s="244">
        <v>0</v>
      </c>
      <c r="K29" s="244">
        <v>10.68</v>
      </c>
      <c r="L29" s="244">
        <v>1.65</v>
      </c>
      <c r="M29" s="244">
        <v>0</v>
      </c>
      <c r="N29" s="244">
        <v>59.89</v>
      </c>
      <c r="O29" s="146"/>
      <c r="P29" s="146"/>
    </row>
    <row r="30" spans="1:16" ht="13.5" customHeight="1">
      <c r="A30" s="248" t="s">
        <v>198</v>
      </c>
      <c r="B30" s="244">
        <v>141</v>
      </c>
      <c r="C30" s="244">
        <v>14</v>
      </c>
      <c r="D30" s="244">
        <v>2.0000000000000001E-4</v>
      </c>
      <c r="E30" s="244">
        <v>0.3599</v>
      </c>
      <c r="F30" s="244">
        <v>29</v>
      </c>
      <c r="G30" s="244">
        <v>0</v>
      </c>
      <c r="H30" s="244">
        <v>0</v>
      </c>
      <c r="I30" s="244">
        <v>2.82</v>
      </c>
      <c r="J30" s="244">
        <v>0</v>
      </c>
      <c r="K30" s="244">
        <v>16.22</v>
      </c>
      <c r="L30" s="244">
        <v>0.2475</v>
      </c>
      <c r="M30" s="244">
        <v>0</v>
      </c>
      <c r="N30" s="244">
        <v>203.64760000000001</v>
      </c>
      <c r="O30" s="146"/>
      <c r="P30" s="146"/>
    </row>
    <row r="31" spans="1:16" ht="13.5" customHeight="1" thickBot="1">
      <c r="A31" s="248" t="s">
        <v>192</v>
      </c>
      <c r="B31" s="244">
        <v>30.67</v>
      </c>
      <c r="C31" s="244">
        <v>80.86</v>
      </c>
      <c r="D31" s="244">
        <v>0</v>
      </c>
      <c r="E31" s="244">
        <v>12.34</v>
      </c>
      <c r="F31" s="244">
        <v>8.59</v>
      </c>
      <c r="G31" s="244">
        <v>0</v>
      </c>
      <c r="H31" s="244">
        <v>0</v>
      </c>
      <c r="I31" s="244">
        <v>0</v>
      </c>
      <c r="J31" s="244">
        <v>0</v>
      </c>
      <c r="K31" s="244">
        <v>3.17</v>
      </c>
      <c r="L31" s="244">
        <v>0</v>
      </c>
      <c r="M31" s="244">
        <v>4</v>
      </c>
      <c r="N31" s="244">
        <v>139.63</v>
      </c>
      <c r="O31" s="146"/>
      <c r="P31" s="146"/>
    </row>
    <row r="32" spans="1:16" s="179" customFormat="1" ht="13.5" customHeight="1" thickTop="1" thickBot="1">
      <c r="A32" s="249" t="s">
        <v>19</v>
      </c>
      <c r="B32" s="245">
        <v>24018.600156647601</v>
      </c>
      <c r="C32" s="245">
        <v>12831.954007356702</v>
      </c>
      <c r="D32" s="245">
        <v>576.67104703000007</v>
      </c>
      <c r="E32" s="245">
        <v>1460.2904640701995</v>
      </c>
      <c r="F32" s="245">
        <v>11797.654329579404</v>
      </c>
      <c r="G32" s="245">
        <v>170.99759999999998</v>
      </c>
      <c r="H32" s="245">
        <v>63.688500000000005</v>
      </c>
      <c r="I32" s="245">
        <v>1701.5698999999995</v>
      </c>
      <c r="J32" s="245">
        <v>712.15613687999985</v>
      </c>
      <c r="K32" s="245">
        <v>25598.081716583689</v>
      </c>
      <c r="L32" s="245">
        <v>31450.455171122103</v>
      </c>
      <c r="M32" s="245">
        <v>172.7646</v>
      </c>
      <c r="N32" s="245">
        <v>110554.88362926969</v>
      </c>
      <c r="O32" s="146"/>
      <c r="P32" s="146"/>
    </row>
    <row r="33" spans="1:14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</sheetData>
  <mergeCells count="1">
    <mergeCell ref="A1:N1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zoomScale="85" zoomScaleNormal="85" workbookViewId="0">
      <selection activeCell="F20" sqref="F20"/>
    </sheetView>
  </sheetViews>
  <sheetFormatPr defaultRowHeight="14.25"/>
  <cols>
    <col min="1" max="1" width="9.5" style="112" bestFit="1" customWidth="1"/>
    <col min="2" max="4" width="24.125" style="112" customWidth="1"/>
    <col min="5" max="16384" width="9" style="112"/>
  </cols>
  <sheetData>
    <row r="1" spans="1:4" customFormat="1" ht="31.5" customHeight="1">
      <c r="A1" s="313" t="s">
        <v>229</v>
      </c>
      <c r="B1" s="313"/>
      <c r="C1" s="313"/>
      <c r="D1" s="313"/>
    </row>
    <row r="2" spans="1:4" customFormat="1" ht="13.5" customHeight="1" thickBot="1">
      <c r="A2" s="307" t="s">
        <v>68</v>
      </c>
      <c r="B2" s="307"/>
      <c r="C2" s="307"/>
      <c r="D2" s="307"/>
    </row>
    <row r="3" spans="1:4" ht="13.5" customHeight="1">
      <c r="A3" s="314" t="s">
        <v>69</v>
      </c>
      <c r="B3" s="317" t="s">
        <v>70</v>
      </c>
      <c r="C3" s="317"/>
      <c r="D3" s="318"/>
    </row>
    <row r="4" spans="1:4" ht="13.5" customHeight="1">
      <c r="A4" s="315"/>
      <c r="B4" s="152" t="s">
        <v>71</v>
      </c>
      <c r="C4" s="311" t="s">
        <v>72</v>
      </c>
      <c r="D4" s="319"/>
    </row>
    <row r="5" spans="1:4" ht="13.5" customHeight="1">
      <c r="A5" s="315"/>
      <c r="B5" s="311" t="s">
        <v>73</v>
      </c>
      <c r="C5" s="152" t="s">
        <v>107</v>
      </c>
      <c r="D5" s="154" t="s">
        <v>74</v>
      </c>
    </row>
    <row r="6" spans="1:4" ht="13.5" customHeight="1" thickBot="1">
      <c r="A6" s="316"/>
      <c r="B6" s="312"/>
      <c r="C6" s="153" t="s">
        <v>73</v>
      </c>
      <c r="D6" s="155" t="s">
        <v>73</v>
      </c>
    </row>
    <row r="7" spans="1:4" ht="13.5" customHeight="1">
      <c r="A7" s="113" t="s">
        <v>138</v>
      </c>
      <c r="B7" s="114">
        <v>386</v>
      </c>
      <c r="C7" s="114">
        <v>417</v>
      </c>
      <c r="D7" s="156">
        <v>3990</v>
      </c>
    </row>
    <row r="8" spans="1:4" ht="13.5" customHeight="1">
      <c r="A8" s="115" t="s">
        <v>139</v>
      </c>
      <c r="B8" s="116">
        <v>62</v>
      </c>
      <c r="C8" s="116">
        <v>66</v>
      </c>
      <c r="D8" s="157">
        <v>935</v>
      </c>
    </row>
    <row r="9" spans="1:4" ht="13.5" customHeight="1">
      <c r="A9" s="115" t="s">
        <v>140</v>
      </c>
      <c r="B9" s="116">
        <v>81</v>
      </c>
      <c r="C9" s="116">
        <v>500</v>
      </c>
      <c r="D9" s="157">
        <v>1448</v>
      </c>
    </row>
    <row r="10" spans="1:4" ht="13.5" customHeight="1">
      <c r="A10" s="115" t="s">
        <v>141</v>
      </c>
      <c r="B10" s="116">
        <v>75</v>
      </c>
      <c r="C10" s="116">
        <v>98</v>
      </c>
      <c r="D10" s="157">
        <v>749</v>
      </c>
    </row>
    <row r="11" spans="1:4" ht="13.5" customHeight="1">
      <c r="A11" s="115" t="s">
        <v>142</v>
      </c>
      <c r="B11" s="116">
        <v>10</v>
      </c>
      <c r="C11" s="116">
        <v>25</v>
      </c>
      <c r="D11" s="157">
        <v>72</v>
      </c>
    </row>
    <row r="12" spans="1:4" ht="13.5" customHeight="1">
      <c r="A12" s="115" t="s">
        <v>143</v>
      </c>
      <c r="B12" s="116">
        <v>46</v>
      </c>
      <c r="C12" s="116">
        <v>39</v>
      </c>
      <c r="D12" s="157">
        <v>420</v>
      </c>
    </row>
    <row r="13" spans="1:4" ht="13.5" customHeight="1">
      <c r="A13" s="115" t="s">
        <v>144</v>
      </c>
      <c r="B13" s="116">
        <v>88</v>
      </c>
      <c r="C13" s="116">
        <v>90</v>
      </c>
      <c r="D13" s="157">
        <v>1015</v>
      </c>
    </row>
    <row r="14" spans="1:4" ht="13.5" customHeight="1">
      <c r="A14" s="115" t="s">
        <v>145</v>
      </c>
      <c r="B14" s="116">
        <v>76</v>
      </c>
      <c r="C14" s="116">
        <v>109</v>
      </c>
      <c r="D14" s="157">
        <v>928</v>
      </c>
    </row>
    <row r="15" spans="1:4" ht="13.5" customHeight="1">
      <c r="A15" s="115" t="s">
        <v>146</v>
      </c>
      <c r="B15" s="116">
        <v>1</v>
      </c>
      <c r="C15" s="116">
        <v>0</v>
      </c>
      <c r="D15" s="157">
        <v>33</v>
      </c>
    </row>
    <row r="16" spans="1:4" ht="13.5" customHeight="1">
      <c r="A16" s="115" t="s">
        <v>147</v>
      </c>
      <c r="B16" s="116">
        <v>30</v>
      </c>
      <c r="C16" s="116">
        <v>91</v>
      </c>
      <c r="D16" s="157">
        <v>244</v>
      </c>
    </row>
    <row r="17" spans="1:4" ht="13.5" customHeight="1">
      <c r="A17" s="115" t="s">
        <v>148</v>
      </c>
      <c r="B17" s="116">
        <v>49</v>
      </c>
      <c r="C17" s="116">
        <v>59</v>
      </c>
      <c r="D17" s="157">
        <v>313</v>
      </c>
    </row>
    <row r="18" spans="1:4" ht="13.5" customHeight="1">
      <c r="A18" s="115" t="s">
        <v>149</v>
      </c>
      <c r="B18" s="116">
        <v>75</v>
      </c>
      <c r="C18" s="116">
        <v>21</v>
      </c>
      <c r="D18" s="157">
        <v>228</v>
      </c>
    </row>
    <row r="19" spans="1:4" ht="13.5" customHeight="1">
      <c r="A19" s="115" t="s">
        <v>150</v>
      </c>
      <c r="B19" s="116">
        <v>11</v>
      </c>
      <c r="C19" s="116">
        <v>21</v>
      </c>
      <c r="D19" s="157">
        <v>213</v>
      </c>
    </row>
    <row r="20" spans="1:4" ht="13.5" customHeight="1">
      <c r="A20" s="115" t="s">
        <v>151</v>
      </c>
      <c r="B20" s="116">
        <v>13</v>
      </c>
      <c r="C20" s="116">
        <v>7</v>
      </c>
      <c r="D20" s="157">
        <v>311</v>
      </c>
    </row>
    <row r="21" spans="1:4" ht="13.5" customHeight="1">
      <c r="A21" s="115" t="s">
        <v>152</v>
      </c>
      <c r="B21" s="116">
        <v>64</v>
      </c>
      <c r="C21" s="116">
        <v>60</v>
      </c>
      <c r="D21" s="157">
        <v>863</v>
      </c>
    </row>
    <row r="22" spans="1:4" ht="13.5" customHeight="1">
      <c r="A22" s="115" t="s">
        <v>153</v>
      </c>
      <c r="B22" s="116">
        <v>18</v>
      </c>
      <c r="C22" s="116">
        <v>20</v>
      </c>
      <c r="D22" s="157">
        <v>274</v>
      </c>
    </row>
    <row r="23" spans="1:4" ht="13.5" customHeight="1">
      <c r="A23" s="115" t="s">
        <v>154</v>
      </c>
      <c r="B23" s="116">
        <v>4</v>
      </c>
      <c r="C23" s="116">
        <v>5</v>
      </c>
      <c r="D23" s="157">
        <v>84</v>
      </c>
    </row>
    <row r="24" spans="1:4" ht="13.5" customHeight="1">
      <c r="A24" s="115" t="s">
        <v>155</v>
      </c>
      <c r="B24" s="116">
        <v>26</v>
      </c>
      <c r="C24" s="116">
        <v>13</v>
      </c>
      <c r="D24" s="157">
        <v>222</v>
      </c>
    </row>
    <row r="25" spans="1:4" ht="13.5" customHeight="1">
      <c r="A25" s="115" t="s">
        <v>156</v>
      </c>
      <c r="B25" s="116">
        <v>16</v>
      </c>
      <c r="C25" s="116">
        <v>27</v>
      </c>
      <c r="D25" s="157">
        <v>222</v>
      </c>
    </row>
    <row r="26" spans="1:4" ht="13.5" customHeight="1">
      <c r="A26" s="115" t="s">
        <v>157</v>
      </c>
      <c r="B26" s="116">
        <v>76</v>
      </c>
      <c r="C26" s="116">
        <v>152</v>
      </c>
      <c r="D26" s="157">
        <v>1237</v>
      </c>
    </row>
    <row r="27" spans="1:4" ht="13.5" customHeight="1">
      <c r="A27" s="115" t="s">
        <v>216</v>
      </c>
      <c r="B27" s="116">
        <v>10</v>
      </c>
      <c r="C27" s="116">
        <v>13</v>
      </c>
      <c r="D27" s="157">
        <v>195</v>
      </c>
    </row>
    <row r="28" spans="1:4" ht="13.5" customHeight="1">
      <c r="A28" s="115" t="s">
        <v>158</v>
      </c>
      <c r="B28" s="116">
        <v>5</v>
      </c>
      <c r="C28" s="116">
        <v>17</v>
      </c>
      <c r="D28" s="157">
        <v>55</v>
      </c>
    </row>
    <row r="29" spans="1:4" ht="13.5" customHeight="1">
      <c r="A29" s="117" t="s">
        <v>75</v>
      </c>
      <c r="B29" s="118">
        <v>46</v>
      </c>
      <c r="C29" s="118">
        <v>34</v>
      </c>
      <c r="D29" s="158">
        <v>289</v>
      </c>
    </row>
    <row r="30" spans="1:4" ht="13.5" customHeight="1">
      <c r="A30" s="117" t="s">
        <v>159</v>
      </c>
      <c r="B30" s="118">
        <v>12</v>
      </c>
      <c r="C30" s="118">
        <v>12</v>
      </c>
      <c r="D30" s="158">
        <v>139</v>
      </c>
    </row>
    <row r="31" spans="1:4" ht="13.5" customHeight="1">
      <c r="A31" s="117" t="s">
        <v>160</v>
      </c>
      <c r="B31" s="118">
        <v>1</v>
      </c>
      <c r="C31" s="118">
        <v>0</v>
      </c>
      <c r="D31" s="158">
        <v>9</v>
      </c>
    </row>
    <row r="32" spans="1:4" ht="13.5" customHeight="1">
      <c r="A32" s="117" t="s">
        <v>196</v>
      </c>
      <c r="B32" s="118">
        <v>1</v>
      </c>
      <c r="C32" s="118">
        <v>2</v>
      </c>
      <c r="D32" s="158">
        <v>24</v>
      </c>
    </row>
    <row r="33" spans="1:4" ht="13.5" customHeight="1">
      <c r="A33" s="117" t="s">
        <v>198</v>
      </c>
      <c r="B33" s="118">
        <v>2</v>
      </c>
      <c r="C33" s="118">
        <v>12</v>
      </c>
      <c r="D33" s="158">
        <v>139</v>
      </c>
    </row>
    <row r="34" spans="1:4" ht="13.5" customHeight="1" thickBot="1">
      <c r="A34" s="117" t="s">
        <v>193</v>
      </c>
      <c r="B34" s="118">
        <v>1</v>
      </c>
      <c r="C34" s="118">
        <v>2</v>
      </c>
      <c r="D34" s="158">
        <v>38</v>
      </c>
    </row>
    <row r="35" spans="1:4" ht="13.5" customHeight="1" thickTop="1" thickBot="1">
      <c r="A35" s="199" t="s">
        <v>76</v>
      </c>
      <c r="B35" s="200">
        <v>1285</v>
      </c>
      <c r="C35" s="200">
        <v>1912</v>
      </c>
      <c r="D35" s="201">
        <v>14689</v>
      </c>
    </row>
    <row r="36" spans="1:4">
      <c r="A36" s="119"/>
      <c r="B36" s="119"/>
      <c r="C36" s="119"/>
      <c r="D36" s="119"/>
    </row>
    <row r="37" spans="1:4">
      <c r="A37" s="119"/>
      <c r="B37" s="119"/>
      <c r="C37" s="119"/>
      <c r="D37" s="119"/>
    </row>
    <row r="38" spans="1:4">
      <c r="A38" s="119"/>
      <c r="B38" s="119"/>
      <c r="C38" s="119"/>
      <c r="D38" s="119"/>
    </row>
    <row r="39" spans="1:4">
      <c r="A39" s="119"/>
      <c r="B39" s="119"/>
      <c r="C39" s="119"/>
      <c r="D39" s="119"/>
    </row>
    <row r="40" spans="1:4">
      <c r="A40" s="119"/>
      <c r="B40" s="119"/>
      <c r="C40" s="119"/>
      <c r="D40" s="119"/>
    </row>
  </sheetData>
  <mergeCells count="6">
    <mergeCell ref="B5:B6"/>
    <mergeCell ref="A1:D1"/>
    <mergeCell ref="A2:D2"/>
    <mergeCell ref="A3:A6"/>
    <mergeCell ref="B3:D3"/>
    <mergeCell ref="C4:D4"/>
  </mergeCells>
  <phoneticPr fontId="37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4"/>
  <sheetViews>
    <sheetView showGridLines="0" zoomScale="70" zoomScaleNormal="70" workbookViewId="0">
      <selection activeCell="A30" sqref="A30:XFD30"/>
    </sheetView>
  </sheetViews>
  <sheetFormatPr defaultRowHeight="14.25"/>
  <cols>
    <col min="1" max="1" width="14.5" customWidth="1"/>
    <col min="2" max="5" width="11.25" customWidth="1"/>
    <col min="6" max="9" width="16.25" customWidth="1"/>
  </cols>
  <sheetData>
    <row r="1" spans="1:10" s="1" customFormat="1" ht="28.5" customHeight="1">
      <c r="A1" s="295" t="s">
        <v>230</v>
      </c>
      <c r="B1" s="296"/>
      <c r="C1" s="296"/>
      <c r="D1" s="296"/>
      <c r="E1" s="296"/>
      <c r="F1" s="296"/>
      <c r="G1" s="296"/>
      <c r="H1" s="296"/>
      <c r="I1" s="296"/>
    </row>
    <row r="2" spans="1:10" s="2" customFormat="1" ht="16.5" customHeight="1" thickBot="1">
      <c r="A2" s="66" t="s">
        <v>8</v>
      </c>
      <c r="B2" s="66"/>
      <c r="C2" s="66"/>
      <c r="G2" s="320" t="s">
        <v>13</v>
      </c>
      <c r="H2" s="320"/>
    </row>
    <row r="3" spans="1:10" ht="34.5" customHeight="1" thickBot="1">
      <c r="A3" s="64" t="s">
        <v>57</v>
      </c>
      <c r="B3" s="16" t="s">
        <v>15</v>
      </c>
      <c r="C3" s="16" t="s">
        <v>30</v>
      </c>
      <c r="D3" s="16" t="s">
        <v>16</v>
      </c>
      <c r="E3" s="16" t="s">
        <v>29</v>
      </c>
      <c r="F3" s="108" t="s">
        <v>28</v>
      </c>
      <c r="G3" s="16" t="s">
        <v>9</v>
      </c>
      <c r="H3" s="41" t="s">
        <v>12</v>
      </c>
      <c r="I3" s="41" t="s">
        <v>108</v>
      </c>
      <c r="J3" s="162"/>
    </row>
    <row r="4" spans="1:10" ht="17.25" customHeight="1">
      <c r="A4" s="164" t="s">
        <v>161</v>
      </c>
      <c r="B4" s="94">
        <v>73614.05</v>
      </c>
      <c r="C4" s="43">
        <v>-2.7912452028648893E-3</v>
      </c>
      <c r="D4" s="94">
        <v>1298417.3400000001</v>
      </c>
      <c r="E4" s="43">
        <v>3.307440116956073E-2</v>
      </c>
      <c r="F4" s="43">
        <v>0.2430519095633252</v>
      </c>
      <c r="G4" s="94">
        <v>60670.80000000001</v>
      </c>
      <c r="H4" s="165">
        <v>386619.38</v>
      </c>
      <c r="I4" s="166">
        <v>0.39125295508274233</v>
      </c>
      <c r="J4" s="162"/>
    </row>
    <row r="5" spans="1:10" ht="17.25" customHeight="1">
      <c r="A5" s="67" t="s">
        <v>162</v>
      </c>
      <c r="B5" s="78">
        <v>34389.505474999998</v>
      </c>
      <c r="C5" s="44">
        <v>0.40656509811954078</v>
      </c>
      <c r="D5" s="78">
        <v>362969.22981300001</v>
      </c>
      <c r="E5" s="44">
        <v>0.11529522881115084</v>
      </c>
      <c r="F5" s="44">
        <v>6.7944536553077056E-2</v>
      </c>
      <c r="G5" s="78">
        <v>10383.931301000001</v>
      </c>
      <c r="H5" s="105">
        <v>56652.640453</v>
      </c>
      <c r="I5" s="159">
        <v>0.4954361640670133</v>
      </c>
      <c r="J5" s="162"/>
    </row>
    <row r="6" spans="1:10" ht="17.25" customHeight="1">
      <c r="A6" s="67" t="s">
        <v>163</v>
      </c>
      <c r="B6" s="78">
        <v>50075.854789999998</v>
      </c>
      <c r="C6" s="44">
        <v>6.8697734330249727E-3</v>
      </c>
      <c r="D6" s="78">
        <v>615372.72728300001</v>
      </c>
      <c r="E6" s="44">
        <v>0.27147255130476511</v>
      </c>
      <c r="F6" s="44">
        <v>0.11519217423523048</v>
      </c>
      <c r="G6" s="78">
        <v>8076.9832409999999</v>
      </c>
      <c r="H6" s="105">
        <v>91782.488958000016</v>
      </c>
      <c r="I6" s="159">
        <v>0.53628943304654753</v>
      </c>
      <c r="J6" s="162"/>
    </row>
    <row r="7" spans="1:10" ht="17.25" customHeight="1">
      <c r="A7" s="67" t="s">
        <v>164</v>
      </c>
      <c r="B7" s="78">
        <v>34810.496200000001</v>
      </c>
      <c r="C7" s="44">
        <v>1.7597830735189071</v>
      </c>
      <c r="D7" s="78">
        <v>239057.77980000002</v>
      </c>
      <c r="E7" s="44">
        <v>-4.095496594648429E-2</v>
      </c>
      <c r="F7" s="44">
        <v>4.4749440789475986E-2</v>
      </c>
      <c r="G7" s="78">
        <v>5677.3572229999991</v>
      </c>
      <c r="H7" s="105">
        <v>45594.495533000001</v>
      </c>
      <c r="I7" s="159">
        <v>0.26480423933734631</v>
      </c>
      <c r="J7" s="162"/>
    </row>
    <row r="8" spans="1:10" ht="17.25" customHeight="1">
      <c r="A8" s="67" t="s">
        <v>165</v>
      </c>
      <c r="B8" s="78">
        <v>32989.59895</v>
      </c>
      <c r="C8" s="171">
        <v>-8.9022611033168664E-2</v>
      </c>
      <c r="D8" s="78">
        <v>402824.32197399996</v>
      </c>
      <c r="E8" s="44">
        <v>0.16892755072782673</v>
      </c>
      <c r="F8" s="44">
        <v>7.5405047097054659E-2</v>
      </c>
      <c r="G8" s="78">
        <v>14086.397253000003</v>
      </c>
      <c r="H8" s="105">
        <v>121494.483018</v>
      </c>
      <c r="I8" s="159">
        <v>0.41788186772720576</v>
      </c>
      <c r="J8" s="162"/>
    </row>
    <row r="9" spans="1:10" ht="17.25" customHeight="1">
      <c r="A9" s="67" t="s">
        <v>166</v>
      </c>
      <c r="B9" s="78">
        <v>81552.591306000017</v>
      </c>
      <c r="C9" s="44">
        <v>1.0742232024783598</v>
      </c>
      <c r="D9" s="78">
        <v>578489.88015799993</v>
      </c>
      <c r="E9" s="44">
        <v>0.21792412319561172</v>
      </c>
      <c r="F9" s="44">
        <v>0.10828804091253204</v>
      </c>
      <c r="G9" s="78">
        <v>2929.9332669999999</v>
      </c>
      <c r="H9" s="105">
        <v>31892.660812000002</v>
      </c>
      <c r="I9" s="159">
        <v>0.29091328768177271</v>
      </c>
      <c r="J9" s="162"/>
    </row>
    <row r="10" spans="1:10" ht="17.25" customHeight="1">
      <c r="A10" s="67" t="s">
        <v>167</v>
      </c>
      <c r="B10" s="78">
        <v>2478.7611710000001</v>
      </c>
      <c r="C10" s="44">
        <v>-0.18523339824780372</v>
      </c>
      <c r="D10" s="78">
        <v>69247.119219999993</v>
      </c>
      <c r="E10" s="44">
        <v>-0.2511373537196826</v>
      </c>
      <c r="F10" s="44">
        <v>1.296243052190002E-2</v>
      </c>
      <c r="G10" s="78">
        <v>1294.2648800000002</v>
      </c>
      <c r="H10" s="105">
        <v>15349.698277</v>
      </c>
      <c r="I10" s="159">
        <v>0.24567788898999091</v>
      </c>
      <c r="J10" s="162"/>
    </row>
    <row r="11" spans="1:10" ht="17.25" customHeight="1">
      <c r="A11" s="67" t="s">
        <v>17</v>
      </c>
      <c r="B11" s="78">
        <v>1869.55</v>
      </c>
      <c r="C11" s="44">
        <v>-9.6150220215332372E-2</v>
      </c>
      <c r="D11" s="78">
        <v>19039.989999999998</v>
      </c>
      <c r="E11" s="44">
        <v>0.74864580903381706</v>
      </c>
      <c r="F11" s="44">
        <v>3.5641128510857808E-3</v>
      </c>
      <c r="G11" s="78">
        <v>1236.6899999999998</v>
      </c>
      <c r="H11" s="105">
        <v>7662.21</v>
      </c>
      <c r="I11" s="159" t="s">
        <v>10</v>
      </c>
      <c r="J11" s="162"/>
    </row>
    <row r="12" spans="1:10" ht="17.25" customHeight="1">
      <c r="A12" s="67" t="s">
        <v>168</v>
      </c>
      <c r="B12" s="78">
        <v>8739.7799999999988</v>
      </c>
      <c r="C12" s="44">
        <v>0.31423484494194764</v>
      </c>
      <c r="D12" s="78">
        <v>109395.56999999999</v>
      </c>
      <c r="E12" s="44">
        <v>3.9475342057297969E-2</v>
      </c>
      <c r="F12" s="44">
        <v>2.0477855129590619E-2</v>
      </c>
      <c r="G12" s="78">
        <v>1399.5900000000001</v>
      </c>
      <c r="H12" s="105">
        <v>19029.510000000002</v>
      </c>
      <c r="I12" s="159">
        <v>0.27741014661995589</v>
      </c>
      <c r="J12" s="162"/>
    </row>
    <row r="13" spans="1:10" ht="17.25" customHeight="1">
      <c r="A13" s="67" t="s">
        <v>169</v>
      </c>
      <c r="B13" s="78">
        <v>23756.567520000001</v>
      </c>
      <c r="C13" s="44">
        <v>0.68770388811558281</v>
      </c>
      <c r="D13" s="78">
        <v>385952.34802000003</v>
      </c>
      <c r="E13" s="44">
        <v>-0.11626423403552888</v>
      </c>
      <c r="F13" s="44">
        <v>7.2246767119353211E-2</v>
      </c>
      <c r="G13" s="78">
        <v>7021.3932430000004</v>
      </c>
      <c r="H13" s="105">
        <v>58584.278307999994</v>
      </c>
      <c r="I13" s="159">
        <v>0.35388601036269429</v>
      </c>
      <c r="J13" s="162"/>
    </row>
    <row r="14" spans="1:10" s="65" customFormat="1" ht="17.25" customHeight="1">
      <c r="A14" s="67" t="s">
        <v>170</v>
      </c>
      <c r="B14" s="78">
        <v>3117.7795889999998</v>
      </c>
      <c r="C14" s="44">
        <v>-0.11801146089459047</v>
      </c>
      <c r="D14" s="78">
        <v>41634.944538000003</v>
      </c>
      <c r="E14" s="44">
        <v>-0.36178686215773492</v>
      </c>
      <c r="F14" s="44">
        <v>7.7936827110796575E-3</v>
      </c>
      <c r="G14" s="78">
        <v>595.91643499999998</v>
      </c>
      <c r="H14" s="105">
        <v>5035.1786119999997</v>
      </c>
      <c r="I14" s="159">
        <v>0.33738407419251681</v>
      </c>
      <c r="J14" s="162"/>
    </row>
    <row r="15" spans="1:10" s="65" customFormat="1" ht="17.25" customHeight="1">
      <c r="A15" s="67" t="s">
        <v>171</v>
      </c>
      <c r="B15" s="78">
        <v>3666.6302700000001</v>
      </c>
      <c r="C15" s="44">
        <v>-9.1875309654377846E-3</v>
      </c>
      <c r="D15" s="78">
        <v>30617.067396000006</v>
      </c>
      <c r="E15" s="44">
        <v>-0.46385062526398513</v>
      </c>
      <c r="F15" s="44">
        <v>5.7312363803049843E-3</v>
      </c>
      <c r="G15" s="78">
        <v>1050.1539780000001</v>
      </c>
      <c r="H15" s="105">
        <v>7175.786532000001</v>
      </c>
      <c r="I15" s="159">
        <v>0.19911937377690803</v>
      </c>
      <c r="J15" s="162"/>
    </row>
    <row r="16" spans="1:10" s="65" customFormat="1" ht="17.25" customHeight="1">
      <c r="A16" s="67" t="s">
        <v>18</v>
      </c>
      <c r="B16" s="78">
        <v>914.87818600000003</v>
      </c>
      <c r="C16" s="44">
        <v>-0.94772397863839408</v>
      </c>
      <c r="D16" s="78">
        <v>50693.397771000004</v>
      </c>
      <c r="E16" s="44">
        <v>-0.35271287863088219</v>
      </c>
      <c r="F16" s="44">
        <v>9.4893427181854829E-3</v>
      </c>
      <c r="G16" s="78">
        <v>2036.2429999999997</v>
      </c>
      <c r="H16" s="105">
        <v>28807.541999999998</v>
      </c>
      <c r="I16" s="159">
        <v>0.13266041816870944</v>
      </c>
      <c r="J16" s="162"/>
    </row>
    <row r="17" spans="1:12" s="65" customFormat="1" ht="17.25" customHeight="1">
      <c r="A17" s="67" t="s">
        <v>172</v>
      </c>
      <c r="B17" s="78">
        <v>5960.5130609999997</v>
      </c>
      <c r="C17" s="44">
        <v>0.20404844374033426</v>
      </c>
      <c r="D17" s="78">
        <v>114252.463061</v>
      </c>
      <c r="E17" s="44">
        <v>-0.26640555937023569</v>
      </c>
      <c r="F17" s="44">
        <v>2.1387021309565477E-2</v>
      </c>
      <c r="G17" s="78">
        <v>3990.9900000000002</v>
      </c>
      <c r="H17" s="105">
        <v>29874.449999999997</v>
      </c>
      <c r="I17" s="159">
        <v>0.23185011709601874</v>
      </c>
      <c r="J17" s="162"/>
    </row>
    <row r="18" spans="1:12" s="65" customFormat="1" ht="17.25" customHeight="1">
      <c r="A18" s="67" t="s">
        <v>173</v>
      </c>
      <c r="B18" s="78">
        <v>729.48814699999991</v>
      </c>
      <c r="C18" s="44">
        <v>-0.46361486980121747</v>
      </c>
      <c r="D18" s="78">
        <v>47927.865576000004</v>
      </c>
      <c r="E18" s="44">
        <v>3.9592794885909761</v>
      </c>
      <c r="F18" s="44">
        <v>8.9716602595134465E-3</v>
      </c>
      <c r="G18" s="78">
        <v>632.93999999999994</v>
      </c>
      <c r="H18" s="105">
        <v>2540.64</v>
      </c>
      <c r="I18" s="159">
        <v>0.13723150357995226</v>
      </c>
      <c r="J18" s="162"/>
    </row>
    <row r="19" spans="1:12" s="65" customFormat="1" ht="17.25" customHeight="1">
      <c r="A19" s="67" t="s">
        <v>174</v>
      </c>
      <c r="B19" s="78">
        <v>1472.8500049999998</v>
      </c>
      <c r="C19" s="44">
        <v>1.9195107043756821E-3</v>
      </c>
      <c r="D19" s="78">
        <v>15582.49403</v>
      </c>
      <c r="E19" s="44">
        <v>2.3814262643199413E-2</v>
      </c>
      <c r="F19" s="44">
        <v>2.9169010710767421E-3</v>
      </c>
      <c r="G19" s="78">
        <v>168.52238799999998</v>
      </c>
      <c r="H19" s="105">
        <v>2099.2219250000003</v>
      </c>
      <c r="I19" s="159">
        <v>0.38494623655913979</v>
      </c>
      <c r="J19" s="162"/>
    </row>
    <row r="20" spans="1:12" s="65" customFormat="1" ht="17.25" customHeight="1">
      <c r="A20" s="67" t="s">
        <v>175</v>
      </c>
      <c r="B20" s="78">
        <v>6471.2543450000003</v>
      </c>
      <c r="C20" s="44">
        <v>-0.42806534263021112</v>
      </c>
      <c r="D20" s="78">
        <v>56380.553439000003</v>
      </c>
      <c r="E20" s="44">
        <v>1.689793837245694</v>
      </c>
      <c r="F20" s="44">
        <v>1.0553926502233905E-2</v>
      </c>
      <c r="G20" s="78">
        <v>223.81458700000002</v>
      </c>
      <c r="H20" s="105">
        <v>4549.9171310000002</v>
      </c>
      <c r="I20" s="159">
        <v>0.41692789968652039</v>
      </c>
      <c r="J20" s="162"/>
    </row>
    <row r="21" spans="1:12" s="65" customFormat="1" ht="17.25" customHeight="1">
      <c r="A21" s="67" t="s">
        <v>176</v>
      </c>
      <c r="B21" s="78">
        <v>28420.888271000003</v>
      </c>
      <c r="C21" s="44">
        <v>0.5351395290616312</v>
      </c>
      <c r="D21" s="78">
        <v>225047.37068199995</v>
      </c>
      <c r="E21" s="44">
        <v>0.35188390832071548</v>
      </c>
      <c r="F21" s="44">
        <v>4.2126819706879128E-2</v>
      </c>
      <c r="G21" s="78">
        <v>3415.1386750000001</v>
      </c>
      <c r="H21" s="105">
        <v>51829.951293999999</v>
      </c>
      <c r="I21" s="159" t="s">
        <v>10</v>
      </c>
      <c r="J21" s="162"/>
    </row>
    <row r="22" spans="1:12" ht="17.25" customHeight="1">
      <c r="A22" s="67" t="s">
        <v>137</v>
      </c>
      <c r="B22" s="78">
        <v>35096.725096000009</v>
      </c>
      <c r="C22" s="44">
        <v>2.2675402904314992</v>
      </c>
      <c r="D22" s="78">
        <v>159941.358443</v>
      </c>
      <c r="E22" s="44">
        <v>0.37510507026354101</v>
      </c>
      <c r="F22" s="44">
        <v>2.9939566724920215E-2</v>
      </c>
      <c r="G22" s="78">
        <v>956.62972300000024</v>
      </c>
      <c r="H22" s="105">
        <v>5485.8035569999993</v>
      </c>
      <c r="I22" s="159">
        <v>0.22027094831911692</v>
      </c>
      <c r="J22" s="162"/>
      <c r="L22" s="170"/>
    </row>
    <row r="23" spans="1:12" ht="17.25" customHeight="1">
      <c r="A23" s="67" t="s">
        <v>177</v>
      </c>
      <c r="B23" s="78">
        <v>14128.226916000001</v>
      </c>
      <c r="C23" s="44">
        <v>5.8282533050825425E-2</v>
      </c>
      <c r="D23" s="78">
        <v>173513.19639499998</v>
      </c>
      <c r="E23" s="44">
        <v>-0.2437481357902489</v>
      </c>
      <c r="F23" s="44">
        <v>3.2480091276539037E-2</v>
      </c>
      <c r="G23" s="78">
        <v>2160.6571980000003</v>
      </c>
      <c r="H23" s="105">
        <v>19882.959291999996</v>
      </c>
      <c r="I23" s="159">
        <v>0.21914893617021278</v>
      </c>
      <c r="J23" s="162"/>
    </row>
    <row r="24" spans="1:12" ht="17.25" customHeight="1">
      <c r="A24" s="67" t="s">
        <v>178</v>
      </c>
      <c r="B24" s="78">
        <v>384.88</v>
      </c>
      <c r="C24" s="44">
        <v>-9.4400000000000039E-2</v>
      </c>
      <c r="D24" s="78">
        <v>3913.46</v>
      </c>
      <c r="E24" s="44">
        <v>0.73338230348953082</v>
      </c>
      <c r="F24" s="44">
        <v>7.325640968409207E-4</v>
      </c>
      <c r="G24" s="78">
        <v>36.099999999999994</v>
      </c>
      <c r="H24" s="105">
        <v>373.15</v>
      </c>
      <c r="I24" s="159" t="s">
        <v>10</v>
      </c>
      <c r="J24" s="162"/>
    </row>
    <row r="25" spans="1:12" ht="17.25" customHeight="1">
      <c r="A25" s="67" t="s">
        <v>179</v>
      </c>
      <c r="B25" s="78">
        <v>13807.093799999999</v>
      </c>
      <c r="C25" s="44">
        <v>4.2829497619759405E-2</v>
      </c>
      <c r="D25" s="78">
        <v>121964.53500699997</v>
      </c>
      <c r="E25" s="44">
        <v>0.18954370861476133</v>
      </c>
      <c r="F25" s="44">
        <v>2.283065099273425E-2</v>
      </c>
      <c r="G25" s="78">
        <v>901.98757899999998</v>
      </c>
      <c r="H25" s="105">
        <v>9831.9679910000013</v>
      </c>
      <c r="I25" s="159">
        <v>0.39107261825449702</v>
      </c>
      <c r="J25" s="162"/>
    </row>
    <row r="26" spans="1:12" ht="17.25" customHeight="1">
      <c r="A26" s="71" t="s">
        <v>180</v>
      </c>
      <c r="B26" s="82">
        <v>55.65</v>
      </c>
      <c r="C26" s="72">
        <v>-3.2846715328467169E-2</v>
      </c>
      <c r="D26" s="82">
        <v>431.4</v>
      </c>
      <c r="E26" s="72">
        <v>-0.25429119634924202</v>
      </c>
      <c r="F26" s="72">
        <v>8.0754153965333273E-5</v>
      </c>
      <c r="G26" s="82">
        <v>55.94</v>
      </c>
      <c r="H26" s="106">
        <v>1774.13</v>
      </c>
      <c r="I26" s="160">
        <v>0</v>
      </c>
      <c r="J26" s="162"/>
    </row>
    <row r="27" spans="1:12" ht="17.25" customHeight="1">
      <c r="A27" s="71" t="s">
        <v>181</v>
      </c>
      <c r="B27" s="82">
        <v>2284.2200000000003</v>
      </c>
      <c r="C27" s="72">
        <v>0.73117790611310696</v>
      </c>
      <c r="D27" s="82">
        <v>35385.810000000005</v>
      </c>
      <c r="E27" s="72">
        <v>2.0540683298162947</v>
      </c>
      <c r="F27" s="72">
        <v>6.6239015969588094E-3</v>
      </c>
      <c r="G27" s="82">
        <v>292.94</v>
      </c>
      <c r="H27" s="106">
        <v>1494.85</v>
      </c>
      <c r="I27" s="160" t="s">
        <v>10</v>
      </c>
      <c r="J27" s="162"/>
    </row>
    <row r="28" spans="1:12" ht="17.25" customHeight="1">
      <c r="A28" s="71" t="s">
        <v>129</v>
      </c>
      <c r="B28" s="82">
        <v>744.74</v>
      </c>
      <c r="C28" s="72">
        <v>-0.172731715986848</v>
      </c>
      <c r="D28" s="82">
        <v>10239.92</v>
      </c>
      <c r="E28" s="72">
        <v>0.49667702948213699</v>
      </c>
      <c r="F28" s="72">
        <v>1.9168198337336476E-3</v>
      </c>
      <c r="G28" s="82">
        <v>236.85999999999999</v>
      </c>
      <c r="H28" s="106">
        <v>1135.6100000000001</v>
      </c>
      <c r="I28" s="160" t="s">
        <v>10</v>
      </c>
      <c r="J28" s="162"/>
    </row>
    <row r="29" spans="1:12" ht="17.25" customHeight="1">
      <c r="A29" s="71" t="s">
        <v>182</v>
      </c>
      <c r="B29" s="82">
        <v>2613.9</v>
      </c>
      <c r="C29" s="72">
        <v>-0.24782886444862662</v>
      </c>
      <c r="D29" s="82">
        <v>28228.15</v>
      </c>
      <c r="E29" s="72">
        <v>0.26400549876188317</v>
      </c>
      <c r="F29" s="72">
        <v>5.2840527845538308E-3</v>
      </c>
      <c r="G29" s="82">
        <v>158.52000000000001</v>
      </c>
      <c r="H29" s="106">
        <v>498.49999999999994</v>
      </c>
      <c r="I29" s="160" t="s">
        <v>10</v>
      </c>
      <c r="J29" s="162"/>
    </row>
    <row r="30" spans="1:12" ht="17.25" customHeight="1">
      <c r="A30" s="71" t="s">
        <v>183</v>
      </c>
      <c r="B30" s="82">
        <v>12216.55</v>
      </c>
      <c r="C30" s="72">
        <v>1.7966179295062412</v>
      </c>
      <c r="D30" s="82">
        <v>57869.840000000004</v>
      </c>
      <c r="E30" s="72">
        <v>-0.43289175697594395</v>
      </c>
      <c r="F30" s="72">
        <v>1.222262977090041E-2</v>
      </c>
      <c r="G30" s="82">
        <v>129.87</v>
      </c>
      <c r="H30" s="106">
        <v>279.31</v>
      </c>
      <c r="I30" s="160">
        <v>0.34</v>
      </c>
      <c r="J30" s="162"/>
    </row>
    <row r="31" spans="1:12" ht="17.25" customHeight="1">
      <c r="A31" s="71" t="s">
        <v>130</v>
      </c>
      <c r="B31" s="82">
        <v>2268.6172380000003</v>
      </c>
      <c r="C31" s="72">
        <v>0.44852589704226675</v>
      </c>
      <c r="D31" s="82">
        <v>61918.60613</v>
      </c>
      <c r="E31" s="72">
        <v>0.15780704557902014</v>
      </c>
      <c r="F31" s="72">
        <v>1.1590599565926863E-2</v>
      </c>
      <c r="G31" s="82">
        <v>54.936540999999998</v>
      </c>
      <c r="H31" s="106">
        <v>1753.3996930000001</v>
      </c>
      <c r="I31" s="160" t="s">
        <v>10</v>
      </c>
      <c r="J31" s="162"/>
    </row>
    <row r="32" spans="1:12" ht="17.25" customHeight="1">
      <c r="A32" s="71" t="s">
        <v>185</v>
      </c>
      <c r="B32" s="82">
        <v>3371.77</v>
      </c>
      <c r="C32" s="72">
        <v>-6.7110640146306522E-2</v>
      </c>
      <c r="D32" s="82">
        <v>18237.2</v>
      </c>
      <c r="E32" s="72">
        <v>-0.39932446564112356</v>
      </c>
      <c r="F32" s="72">
        <v>3.413837869023125E-3</v>
      </c>
      <c r="G32" s="82">
        <v>14.219999999999999</v>
      </c>
      <c r="H32" s="106">
        <v>290.29000000000002</v>
      </c>
      <c r="I32" s="160" t="s">
        <v>10</v>
      </c>
      <c r="J32" s="162"/>
    </row>
    <row r="33" spans="1:10" ht="17.25" customHeight="1" thickBot="1">
      <c r="A33" s="71" t="s">
        <v>186</v>
      </c>
      <c r="B33" s="82">
        <v>12.469999999999999</v>
      </c>
      <c r="C33" s="72">
        <v>-0.15227736233854539</v>
      </c>
      <c r="D33" s="82">
        <v>168.95000000000002</v>
      </c>
      <c r="E33" s="109">
        <v>-0.99650144361577131</v>
      </c>
      <c r="F33" s="72">
        <v>3.1625902439599119E-5</v>
      </c>
      <c r="G33" s="82">
        <v>0.03</v>
      </c>
      <c r="H33" s="106">
        <v>27.55</v>
      </c>
      <c r="I33" s="160" t="s">
        <v>10</v>
      </c>
      <c r="J33" s="162"/>
    </row>
    <row r="34" spans="1:10" ht="17.25" customHeight="1" thickTop="1" thickBot="1">
      <c r="A34" s="73" t="s">
        <v>19</v>
      </c>
      <c r="B34" s="86">
        <v>482015.88033600006</v>
      </c>
      <c r="C34" s="74">
        <v>0.27719489335447745</v>
      </c>
      <c r="D34" s="86">
        <v>5334714.8887360003</v>
      </c>
      <c r="E34" s="110">
        <v>4.988154974212633E-2</v>
      </c>
      <c r="F34" s="74">
        <v>1</v>
      </c>
      <c r="G34" s="86">
        <v>129889.75051200003</v>
      </c>
      <c r="H34" s="107">
        <v>1009402.0533860001</v>
      </c>
      <c r="I34" s="161">
        <v>0.38216404822575423</v>
      </c>
      <c r="J34" s="162"/>
    </row>
  </sheetData>
  <mergeCells count="2">
    <mergeCell ref="G2:H2"/>
    <mergeCell ref="A1:I1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37"/>
  <sheetViews>
    <sheetView showGridLines="0" topLeftCell="C1" zoomScale="70" zoomScaleNormal="70" workbookViewId="0">
      <selection activeCell="Q37" sqref="Q37"/>
    </sheetView>
  </sheetViews>
  <sheetFormatPr defaultRowHeight="14.25"/>
  <cols>
    <col min="1" max="1" width="13.375" customWidth="1"/>
    <col min="2" max="23" width="10.25" customWidth="1"/>
  </cols>
  <sheetData>
    <row r="1" spans="1:24" ht="25.5">
      <c r="A1" s="306" t="s">
        <v>231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4" ht="15" thickBot="1">
      <c r="A2" s="307" t="s">
        <v>47</v>
      </c>
      <c r="B2" s="307"/>
      <c r="C2" s="111"/>
      <c r="D2" s="307"/>
      <c r="E2" s="307"/>
      <c r="J2" s="307" t="s">
        <v>51</v>
      </c>
      <c r="K2" s="307"/>
      <c r="L2" s="307"/>
      <c r="M2" s="307"/>
    </row>
    <row r="3" spans="1:24" ht="18" customHeight="1">
      <c r="A3" s="308" t="s">
        <v>58</v>
      </c>
      <c r="B3" s="304" t="s">
        <v>40</v>
      </c>
      <c r="C3" s="304"/>
      <c r="D3" s="304" t="s">
        <v>41</v>
      </c>
      <c r="E3" s="304" t="s">
        <v>48</v>
      </c>
      <c r="F3" s="304" t="s">
        <v>48</v>
      </c>
      <c r="G3" s="304" t="s">
        <v>43</v>
      </c>
      <c r="H3" s="304" t="s">
        <v>42</v>
      </c>
      <c r="I3" s="304" t="s">
        <v>44</v>
      </c>
      <c r="J3" s="304" t="s">
        <v>43</v>
      </c>
      <c r="K3" s="304" t="s">
        <v>50</v>
      </c>
      <c r="L3" s="304" t="s">
        <v>49</v>
      </c>
      <c r="M3" s="304" t="s">
        <v>46</v>
      </c>
      <c r="N3" s="304" t="s">
        <v>44</v>
      </c>
      <c r="O3" s="304"/>
      <c r="P3" s="304" t="s">
        <v>123</v>
      </c>
      <c r="Q3" s="304" t="s">
        <v>48</v>
      </c>
      <c r="R3" s="304" t="s">
        <v>50</v>
      </c>
      <c r="S3" s="304" t="s">
        <v>43</v>
      </c>
      <c r="T3" s="304" t="s">
        <v>45</v>
      </c>
      <c r="U3" s="304" t="s">
        <v>44</v>
      </c>
      <c r="V3" s="304" t="s">
        <v>46</v>
      </c>
      <c r="W3" s="305" t="s">
        <v>50</v>
      </c>
    </row>
    <row r="4" spans="1:24" s="143" customFormat="1" ht="18" customHeight="1" thickBot="1">
      <c r="A4" s="309"/>
      <c r="B4" s="144" t="s">
        <v>66</v>
      </c>
      <c r="C4" s="144" t="s">
        <v>67</v>
      </c>
      <c r="D4" s="144" t="s">
        <v>66</v>
      </c>
      <c r="E4" s="144" t="s">
        <v>67</v>
      </c>
      <c r="F4" s="144" t="s">
        <v>66</v>
      </c>
      <c r="G4" s="144" t="s">
        <v>67</v>
      </c>
      <c r="H4" s="144" t="s">
        <v>66</v>
      </c>
      <c r="I4" s="144" t="s">
        <v>67</v>
      </c>
      <c r="J4" s="144" t="s">
        <v>66</v>
      </c>
      <c r="K4" s="144" t="s">
        <v>67</v>
      </c>
      <c r="L4" s="144" t="s">
        <v>66</v>
      </c>
      <c r="M4" s="144" t="s">
        <v>67</v>
      </c>
      <c r="N4" s="144" t="s">
        <v>66</v>
      </c>
      <c r="O4" s="144" t="s">
        <v>67</v>
      </c>
      <c r="P4" s="144" t="s">
        <v>66</v>
      </c>
      <c r="Q4" s="144" t="s">
        <v>67</v>
      </c>
      <c r="R4" s="144" t="s">
        <v>66</v>
      </c>
      <c r="S4" s="144" t="s">
        <v>67</v>
      </c>
      <c r="T4" s="144" t="s">
        <v>66</v>
      </c>
      <c r="U4" s="144" t="s">
        <v>67</v>
      </c>
      <c r="V4" s="144" t="s">
        <v>66</v>
      </c>
      <c r="W4" s="145" t="s">
        <v>67</v>
      </c>
    </row>
    <row r="5" spans="1:24" ht="17.25" customHeight="1">
      <c r="A5" s="68" t="s">
        <v>161</v>
      </c>
      <c r="B5" s="75">
        <v>461156.95999999996</v>
      </c>
      <c r="C5" s="75">
        <v>146028.88</v>
      </c>
      <c r="D5" s="75">
        <v>20161.55</v>
      </c>
      <c r="E5" s="75">
        <v>6969.1399999999994</v>
      </c>
      <c r="F5" s="75">
        <v>105343.83</v>
      </c>
      <c r="G5" s="76">
        <v>30532.85</v>
      </c>
      <c r="H5" s="75">
        <v>188277.88</v>
      </c>
      <c r="I5" s="75">
        <v>61643.469999999994</v>
      </c>
      <c r="J5" s="90">
        <v>140592.58000000002</v>
      </c>
      <c r="K5" s="75">
        <v>38913.75</v>
      </c>
      <c r="L5" s="75">
        <v>82938.27</v>
      </c>
      <c r="M5" s="94">
        <v>22344.01</v>
      </c>
      <c r="N5" s="94">
        <v>86463.72</v>
      </c>
      <c r="O5" s="75">
        <v>27941.989999999998</v>
      </c>
      <c r="P5" s="75">
        <v>72460.040000000008</v>
      </c>
      <c r="Q5" s="75">
        <v>27325.920000000002</v>
      </c>
      <c r="R5" s="75">
        <v>39358.979999999996</v>
      </c>
      <c r="S5" s="76">
        <v>12111.6</v>
      </c>
      <c r="T5" s="75">
        <v>101663.53</v>
      </c>
      <c r="U5" s="75">
        <v>12807.769999999999</v>
      </c>
      <c r="V5" s="90">
        <v>1298417.3400000001</v>
      </c>
      <c r="W5" s="77">
        <v>386619.38</v>
      </c>
    </row>
    <row r="6" spans="1:24" ht="17.25" customHeight="1">
      <c r="A6" s="67" t="s">
        <v>162</v>
      </c>
      <c r="B6" s="78">
        <v>116099.296821</v>
      </c>
      <c r="C6" s="78">
        <v>23238.094747000003</v>
      </c>
      <c r="D6" s="78">
        <v>21609.657412</v>
      </c>
      <c r="E6" s="78">
        <v>3311.2399459999997</v>
      </c>
      <c r="F6" s="78">
        <v>41355.701077999998</v>
      </c>
      <c r="G6" s="79">
        <v>6893.2561580000001</v>
      </c>
      <c r="H6" s="78">
        <v>30979.397338000002</v>
      </c>
      <c r="I6" s="78">
        <v>4656.2886330000001</v>
      </c>
      <c r="J6" s="91">
        <v>60703.937388999999</v>
      </c>
      <c r="K6" s="78">
        <v>6503.4436329999999</v>
      </c>
      <c r="L6" s="78">
        <v>31902.670199</v>
      </c>
      <c r="M6" s="78">
        <v>5069.4751759999999</v>
      </c>
      <c r="N6" s="78">
        <v>16710.049483999999</v>
      </c>
      <c r="O6" s="78">
        <v>3018.180687</v>
      </c>
      <c r="P6" s="78">
        <v>7035.4658419999996</v>
      </c>
      <c r="Q6" s="78">
        <v>949.378424</v>
      </c>
      <c r="R6" s="78">
        <v>15932.582546999998</v>
      </c>
      <c r="S6" s="79">
        <v>1355.9829199999999</v>
      </c>
      <c r="T6" s="78">
        <v>20640.471702999999</v>
      </c>
      <c r="U6" s="78">
        <v>1657.300129</v>
      </c>
      <c r="V6" s="91">
        <v>362969.22981300001</v>
      </c>
      <c r="W6" s="80">
        <v>56652.640453</v>
      </c>
    </row>
    <row r="7" spans="1:24" ht="17.25" customHeight="1">
      <c r="A7" s="67" t="s">
        <v>163</v>
      </c>
      <c r="B7" s="78">
        <v>465717.95419900003</v>
      </c>
      <c r="C7" s="78">
        <v>72771.703848000005</v>
      </c>
      <c r="D7" s="78">
        <v>2352.7462300000002</v>
      </c>
      <c r="E7" s="78">
        <v>296.65054600000002</v>
      </c>
      <c r="F7" s="78">
        <v>18000.663114999999</v>
      </c>
      <c r="G7" s="79">
        <v>2703.7943409999998</v>
      </c>
      <c r="H7" s="78">
        <v>31510.369160000002</v>
      </c>
      <c r="I7" s="78">
        <v>4523.5766450000001</v>
      </c>
      <c r="J7" s="91">
        <v>19613.408585999998</v>
      </c>
      <c r="K7" s="78">
        <v>2136.7843949999997</v>
      </c>
      <c r="L7" s="78">
        <v>15355.806912</v>
      </c>
      <c r="M7" s="78">
        <v>2187.9667650000001</v>
      </c>
      <c r="N7" s="78">
        <v>9591.9749969999993</v>
      </c>
      <c r="O7" s="78">
        <v>1215.200533</v>
      </c>
      <c r="P7" s="78">
        <v>4674.815321</v>
      </c>
      <c r="Q7" s="78">
        <v>594.10529300000007</v>
      </c>
      <c r="R7" s="78">
        <v>18709.738868</v>
      </c>
      <c r="S7" s="79">
        <v>2202.142456</v>
      </c>
      <c r="T7" s="78">
        <v>29845.249894999997</v>
      </c>
      <c r="U7" s="78">
        <v>3150.564136</v>
      </c>
      <c r="V7" s="91">
        <v>615372.72728300001</v>
      </c>
      <c r="W7" s="80">
        <v>91782.488958000016</v>
      </c>
    </row>
    <row r="8" spans="1:24" ht="17.25" customHeight="1">
      <c r="A8" s="67" t="s">
        <v>164</v>
      </c>
      <c r="B8" s="78">
        <v>90696.739999999991</v>
      </c>
      <c r="C8" s="78">
        <v>17031.123787</v>
      </c>
      <c r="D8" s="78">
        <v>4643.79</v>
      </c>
      <c r="E8" s="78">
        <v>917.04123800000002</v>
      </c>
      <c r="F8" s="78">
        <v>17043.179799999998</v>
      </c>
      <c r="G8" s="79">
        <v>3998.9114060000002</v>
      </c>
      <c r="H8" s="78">
        <v>14208.560000000001</v>
      </c>
      <c r="I8" s="78">
        <v>3384.3753969999998</v>
      </c>
      <c r="J8" s="91">
        <v>38364.660000000003</v>
      </c>
      <c r="K8" s="78">
        <v>6175.2135660000004</v>
      </c>
      <c r="L8" s="78">
        <v>14862.09</v>
      </c>
      <c r="M8" s="78">
        <v>4885.081408</v>
      </c>
      <c r="N8" s="78">
        <v>14989.490000000002</v>
      </c>
      <c r="O8" s="78">
        <v>3670.3009080000002</v>
      </c>
      <c r="P8" s="78">
        <v>16173.63</v>
      </c>
      <c r="Q8" s="78">
        <v>2611.6156609999998</v>
      </c>
      <c r="R8" s="78">
        <v>17455.16</v>
      </c>
      <c r="S8" s="79">
        <v>1904.6809760000001</v>
      </c>
      <c r="T8" s="78">
        <v>10620.48</v>
      </c>
      <c r="U8" s="78">
        <v>1016.1511860000001</v>
      </c>
      <c r="V8" s="91">
        <v>239057.77980000002</v>
      </c>
      <c r="W8" s="80">
        <v>45594.495533000001</v>
      </c>
    </row>
    <row r="9" spans="1:24" ht="17.25" customHeight="1">
      <c r="A9" s="67" t="s">
        <v>165</v>
      </c>
      <c r="B9" s="78">
        <v>150168.33468600002</v>
      </c>
      <c r="C9" s="78">
        <v>45648.659983999998</v>
      </c>
      <c r="D9" s="81">
        <v>0</v>
      </c>
      <c r="E9" s="78">
        <v>0</v>
      </c>
      <c r="F9" s="78">
        <v>47786.750476999994</v>
      </c>
      <c r="G9" s="79">
        <v>19300.571464000001</v>
      </c>
      <c r="H9" s="78">
        <v>68419.384481999994</v>
      </c>
      <c r="I9" s="78">
        <v>21615.405586000001</v>
      </c>
      <c r="J9" s="91">
        <v>53492.669554</v>
      </c>
      <c r="K9" s="78">
        <v>14873.406902000001</v>
      </c>
      <c r="L9" s="81">
        <v>18285.111262999999</v>
      </c>
      <c r="M9" s="78">
        <v>6725.9772750000002</v>
      </c>
      <c r="N9" s="78">
        <v>12725.085134000001</v>
      </c>
      <c r="O9" s="78">
        <v>2531.7734220000002</v>
      </c>
      <c r="P9" s="81">
        <v>0</v>
      </c>
      <c r="Q9" s="78">
        <v>0</v>
      </c>
      <c r="R9" s="78">
        <v>29964.560044000002</v>
      </c>
      <c r="S9" s="79">
        <v>7247.5870539999996</v>
      </c>
      <c r="T9" s="78">
        <v>21982.426334</v>
      </c>
      <c r="U9" s="78">
        <v>3551.1013309999998</v>
      </c>
      <c r="V9" s="91">
        <v>402824.32197399996</v>
      </c>
      <c r="W9" s="80">
        <v>121494.483018</v>
      </c>
      <c r="X9" s="146"/>
    </row>
    <row r="10" spans="1:24" ht="17.25" customHeight="1">
      <c r="A10" s="67" t="s">
        <v>166</v>
      </c>
      <c r="B10" s="78">
        <v>203092.43063000002</v>
      </c>
      <c r="C10" s="78">
        <v>10642.325680999998</v>
      </c>
      <c r="D10" s="78">
        <v>14689.821764</v>
      </c>
      <c r="E10" s="78">
        <v>351.5367</v>
      </c>
      <c r="F10" s="78">
        <v>61280.545341000005</v>
      </c>
      <c r="G10" s="79">
        <v>6345.1036590000003</v>
      </c>
      <c r="H10" s="78">
        <v>64089.914721000001</v>
      </c>
      <c r="I10" s="78">
        <v>2635.529509</v>
      </c>
      <c r="J10" s="91">
        <v>53281.758950999996</v>
      </c>
      <c r="K10" s="78">
        <v>3849.8090259999999</v>
      </c>
      <c r="L10" s="78">
        <v>63655.123557000006</v>
      </c>
      <c r="M10" s="78">
        <v>1127.8170259999999</v>
      </c>
      <c r="N10" s="78">
        <v>28595.037663999999</v>
      </c>
      <c r="O10" s="78">
        <v>1402.9498980000001</v>
      </c>
      <c r="P10" s="78">
        <v>30252.549113000001</v>
      </c>
      <c r="Q10" s="78">
        <v>874.57353799999999</v>
      </c>
      <c r="R10" s="78">
        <v>28881.052208000001</v>
      </c>
      <c r="S10" s="79">
        <v>2342.9083439999999</v>
      </c>
      <c r="T10" s="78">
        <v>30671.646208999999</v>
      </c>
      <c r="U10" s="78">
        <v>2320.1074309999999</v>
      </c>
      <c r="V10" s="91">
        <v>578489.88015799993</v>
      </c>
      <c r="W10" s="80">
        <v>31892.660812000002</v>
      </c>
    </row>
    <row r="11" spans="1:24" ht="17.25" customHeight="1">
      <c r="A11" s="67" t="s">
        <v>167</v>
      </c>
      <c r="B11" s="78">
        <v>23111.565456</v>
      </c>
      <c r="C11" s="78">
        <v>7627.0429510000004</v>
      </c>
      <c r="D11" s="78">
        <v>6216.5509030000003</v>
      </c>
      <c r="E11" s="78">
        <v>1152.1014300000002</v>
      </c>
      <c r="F11" s="78">
        <v>5064.7393359999996</v>
      </c>
      <c r="G11" s="79">
        <v>147.44674499999999</v>
      </c>
      <c r="H11" s="78">
        <v>6469.1034680000002</v>
      </c>
      <c r="I11" s="78">
        <v>1962.2140569999999</v>
      </c>
      <c r="J11" s="91">
        <v>3630.4061959999999</v>
      </c>
      <c r="K11" s="78">
        <v>25.815114999999999</v>
      </c>
      <c r="L11" s="78">
        <v>6138.232669</v>
      </c>
      <c r="M11" s="78">
        <v>2981.3131059999996</v>
      </c>
      <c r="N11" s="78">
        <v>2419.2032650000001</v>
      </c>
      <c r="O11" s="78">
        <v>37.765009999999997</v>
      </c>
      <c r="P11" s="78">
        <v>4154.6934540000002</v>
      </c>
      <c r="Q11" s="78">
        <v>173.879502</v>
      </c>
      <c r="R11" s="78">
        <v>6919.1149139999998</v>
      </c>
      <c r="S11" s="79">
        <v>994.54883700000005</v>
      </c>
      <c r="T11" s="78">
        <v>5123.5095590000001</v>
      </c>
      <c r="U11" s="78">
        <v>247.57152400000001</v>
      </c>
      <c r="V11" s="91">
        <v>69247.119219999993</v>
      </c>
      <c r="W11" s="80">
        <v>15349.698277</v>
      </c>
    </row>
    <row r="12" spans="1:24" ht="17.25" customHeight="1">
      <c r="A12" s="67" t="s">
        <v>17</v>
      </c>
      <c r="B12" s="78">
        <v>17142.189999999999</v>
      </c>
      <c r="C12" s="78">
        <v>7211.5</v>
      </c>
      <c r="D12" s="78">
        <v>0</v>
      </c>
      <c r="E12" s="78">
        <v>0</v>
      </c>
      <c r="F12" s="78">
        <v>0</v>
      </c>
      <c r="G12" s="79">
        <v>0</v>
      </c>
      <c r="H12" s="78">
        <v>1166.9100000000001</v>
      </c>
      <c r="I12" s="78">
        <v>229.19</v>
      </c>
      <c r="J12" s="91">
        <v>16.5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714.39</v>
      </c>
      <c r="U12" s="78">
        <v>221.52</v>
      </c>
      <c r="V12" s="91">
        <v>19039.989999999998</v>
      </c>
      <c r="W12" s="80">
        <v>7662.21</v>
      </c>
    </row>
    <row r="13" spans="1:24" ht="17.25" customHeight="1">
      <c r="A13" s="67" t="s">
        <v>168</v>
      </c>
      <c r="B13" s="78">
        <v>66431.820000000007</v>
      </c>
      <c r="C13" s="78">
        <v>14411.439999999999</v>
      </c>
      <c r="D13" s="78">
        <v>0</v>
      </c>
      <c r="E13" s="78">
        <v>0</v>
      </c>
      <c r="F13" s="78">
        <v>8164.89</v>
      </c>
      <c r="G13" s="79">
        <v>1081.08</v>
      </c>
      <c r="H13" s="78">
        <v>9783.61</v>
      </c>
      <c r="I13" s="78">
        <v>1191.51</v>
      </c>
      <c r="J13" s="91">
        <v>11163.289999999999</v>
      </c>
      <c r="K13" s="78">
        <v>1519.5500000000002</v>
      </c>
      <c r="L13" s="78">
        <v>7409.45</v>
      </c>
      <c r="M13" s="78">
        <v>420.7</v>
      </c>
      <c r="N13" s="78">
        <v>2767.84</v>
      </c>
      <c r="O13" s="78">
        <v>217.42000000000002</v>
      </c>
      <c r="P13" s="78">
        <v>0</v>
      </c>
      <c r="Q13" s="78">
        <v>0</v>
      </c>
      <c r="R13" s="78">
        <v>641.58000000000004</v>
      </c>
      <c r="S13" s="79">
        <v>39.840000000000003</v>
      </c>
      <c r="T13" s="78">
        <v>3033.09</v>
      </c>
      <c r="U13" s="78">
        <v>147.97</v>
      </c>
      <c r="V13" s="91">
        <v>109395.56999999999</v>
      </c>
      <c r="W13" s="80">
        <v>19029.510000000002</v>
      </c>
    </row>
    <row r="14" spans="1:24" ht="17.25" customHeight="1">
      <c r="A14" s="67" t="s">
        <v>169</v>
      </c>
      <c r="B14" s="78">
        <v>77649.276968999999</v>
      </c>
      <c r="C14" s="78">
        <v>18789.372139999999</v>
      </c>
      <c r="D14" s="78">
        <v>4746.5670310000005</v>
      </c>
      <c r="E14" s="78">
        <v>685.78957100000002</v>
      </c>
      <c r="F14" s="78">
        <v>77532.451552999992</v>
      </c>
      <c r="G14" s="79">
        <v>9000.7658219999994</v>
      </c>
      <c r="H14" s="78">
        <v>46050.504284000002</v>
      </c>
      <c r="I14" s="78">
        <v>6368.3848790000002</v>
      </c>
      <c r="J14" s="91">
        <v>46651.494243000001</v>
      </c>
      <c r="K14" s="78">
        <v>6604.6741860000002</v>
      </c>
      <c r="L14" s="78">
        <v>60253.490273000003</v>
      </c>
      <c r="M14" s="78">
        <v>11549.63653</v>
      </c>
      <c r="N14" s="78">
        <v>14620.855066</v>
      </c>
      <c r="O14" s="78">
        <v>625.34959800000001</v>
      </c>
      <c r="P14" s="78">
        <v>12654.321352999999</v>
      </c>
      <c r="Q14" s="78">
        <v>3190.1931159999999</v>
      </c>
      <c r="R14" s="78">
        <v>11552.68835</v>
      </c>
      <c r="S14" s="79">
        <v>854.56319899999994</v>
      </c>
      <c r="T14" s="78">
        <v>34240.698898000002</v>
      </c>
      <c r="U14" s="78">
        <v>915.54926699999999</v>
      </c>
      <c r="V14" s="91">
        <v>385952.34802000003</v>
      </c>
      <c r="W14" s="80">
        <v>58584.278307999994</v>
      </c>
    </row>
    <row r="15" spans="1:24" s="65" customFormat="1" ht="17.25" customHeight="1">
      <c r="A15" s="67" t="s">
        <v>170</v>
      </c>
      <c r="B15" s="78">
        <v>17672.920019999998</v>
      </c>
      <c r="C15" s="78">
        <v>2244.0290539999996</v>
      </c>
      <c r="D15" s="78">
        <v>0</v>
      </c>
      <c r="E15" s="78">
        <v>0</v>
      </c>
      <c r="F15" s="78">
        <v>3699.8449469999996</v>
      </c>
      <c r="G15" s="79">
        <v>420.70577200000002</v>
      </c>
      <c r="H15" s="78">
        <v>7965.7579349999996</v>
      </c>
      <c r="I15" s="78">
        <v>672.64763799999992</v>
      </c>
      <c r="J15" s="91">
        <v>1305.8355730000001</v>
      </c>
      <c r="K15" s="78">
        <v>62.853648999999997</v>
      </c>
      <c r="L15" s="78">
        <v>3344.4972170000001</v>
      </c>
      <c r="M15" s="78">
        <v>966.24103000000002</v>
      </c>
      <c r="N15" s="78">
        <v>1429.312152</v>
      </c>
      <c r="O15" s="78">
        <v>85.829453999999998</v>
      </c>
      <c r="P15" s="78">
        <v>0</v>
      </c>
      <c r="Q15" s="78">
        <v>0</v>
      </c>
      <c r="R15" s="78">
        <v>2957.7548809999998</v>
      </c>
      <c r="S15" s="79">
        <v>362.172687</v>
      </c>
      <c r="T15" s="78">
        <v>3259.0218130000003</v>
      </c>
      <c r="U15" s="78">
        <v>220.69932800000001</v>
      </c>
      <c r="V15" s="91">
        <v>41634.944538000003</v>
      </c>
      <c r="W15" s="80">
        <v>5035.1786119999997</v>
      </c>
    </row>
    <row r="16" spans="1:24" s="65" customFormat="1" ht="17.25" customHeight="1">
      <c r="A16" s="67" t="s">
        <v>171</v>
      </c>
      <c r="B16" s="78">
        <v>17904.117792999998</v>
      </c>
      <c r="C16" s="78">
        <v>3142.9621699999998</v>
      </c>
      <c r="D16" s="78">
        <v>932.13521900000001</v>
      </c>
      <c r="E16" s="78">
        <v>109.83128500000001</v>
      </c>
      <c r="F16" s="78">
        <v>981.97566800000004</v>
      </c>
      <c r="G16" s="79">
        <v>529.37212299999999</v>
      </c>
      <c r="H16" s="78">
        <v>1414.1322640000001</v>
      </c>
      <c r="I16" s="78">
        <v>1250.274447</v>
      </c>
      <c r="J16" s="91">
        <v>4325.7423390000004</v>
      </c>
      <c r="K16" s="78">
        <v>1611.975101</v>
      </c>
      <c r="L16" s="78">
        <v>2658.3762400000001</v>
      </c>
      <c r="M16" s="78">
        <v>320.21635800000001</v>
      </c>
      <c r="N16" s="78">
        <v>929.02557299999989</v>
      </c>
      <c r="O16" s="78">
        <v>42.531877000000001</v>
      </c>
      <c r="P16" s="78">
        <v>0</v>
      </c>
      <c r="Q16" s="78">
        <v>0</v>
      </c>
      <c r="R16" s="78">
        <v>1471.5623000000001</v>
      </c>
      <c r="S16" s="79">
        <v>168.62317100000001</v>
      </c>
      <c r="T16" s="78">
        <v>0</v>
      </c>
      <c r="U16" s="78">
        <v>0</v>
      </c>
      <c r="V16" s="91">
        <v>30617.067396000006</v>
      </c>
      <c r="W16" s="80">
        <v>7175.786532000001</v>
      </c>
    </row>
    <row r="17" spans="1:23" s="65" customFormat="1" ht="17.25" customHeight="1">
      <c r="A17" s="67" t="s">
        <v>18</v>
      </c>
      <c r="B17" s="78">
        <v>19235.966232999999</v>
      </c>
      <c r="C17" s="78">
        <v>11332.869999999999</v>
      </c>
      <c r="D17" s="78">
        <v>455.32870700000001</v>
      </c>
      <c r="E17" s="78">
        <v>10.499000000000001</v>
      </c>
      <c r="F17" s="78">
        <v>6962.8317929999994</v>
      </c>
      <c r="G17" s="79">
        <v>4234.29</v>
      </c>
      <c r="H17" s="78">
        <v>1473.0917800000002</v>
      </c>
      <c r="I17" s="78">
        <v>341.03999999999996</v>
      </c>
      <c r="J17" s="91">
        <v>634.36206000000004</v>
      </c>
      <c r="K17" s="78">
        <v>300.13499999999999</v>
      </c>
      <c r="L17" s="78">
        <v>666.76443300000005</v>
      </c>
      <c r="M17" s="78">
        <v>115.5</v>
      </c>
      <c r="N17" s="78">
        <v>812.18001500000003</v>
      </c>
      <c r="O17" s="78">
        <v>17.707999999999998</v>
      </c>
      <c r="P17" s="78">
        <v>1755.0007189999999</v>
      </c>
      <c r="Q17" s="78">
        <v>1663.29</v>
      </c>
      <c r="R17" s="78">
        <v>1432.027415</v>
      </c>
      <c r="S17" s="79">
        <v>49.32</v>
      </c>
      <c r="T17" s="78">
        <v>17265.844616000002</v>
      </c>
      <c r="U17" s="78">
        <v>10742.890000000001</v>
      </c>
      <c r="V17" s="91">
        <v>50693.397771000004</v>
      </c>
      <c r="W17" s="80">
        <v>28807.541999999998</v>
      </c>
    </row>
    <row r="18" spans="1:23" s="65" customFormat="1" ht="17.25" customHeight="1">
      <c r="A18" s="67" t="s">
        <v>172</v>
      </c>
      <c r="B18" s="78">
        <v>89628.010000000009</v>
      </c>
      <c r="C18" s="78">
        <v>25664.09</v>
      </c>
      <c r="D18" s="78">
        <v>0</v>
      </c>
      <c r="E18" s="78">
        <v>0</v>
      </c>
      <c r="F18" s="78">
        <v>4782.2049000000006</v>
      </c>
      <c r="G18" s="79">
        <v>586.19000000000005</v>
      </c>
      <c r="H18" s="78">
        <v>7049.4639420000003</v>
      </c>
      <c r="I18" s="78">
        <v>1113.52</v>
      </c>
      <c r="J18" s="91">
        <v>4620.3342190000003</v>
      </c>
      <c r="K18" s="78">
        <v>389.65</v>
      </c>
      <c r="L18" s="78">
        <v>8172.4500000000007</v>
      </c>
      <c r="M18" s="78">
        <v>2121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0</v>
      </c>
      <c r="V18" s="91">
        <v>114252.463061</v>
      </c>
      <c r="W18" s="80">
        <v>29874.449999999997</v>
      </c>
    </row>
    <row r="19" spans="1:23" s="65" customFormat="1" ht="17.25" customHeight="1">
      <c r="A19" s="67" t="s">
        <v>173</v>
      </c>
      <c r="B19" s="78">
        <v>38513.450000000004</v>
      </c>
      <c r="C19" s="78">
        <v>2093.37</v>
      </c>
      <c r="D19" s="78">
        <v>0</v>
      </c>
      <c r="E19" s="78">
        <v>0</v>
      </c>
      <c r="F19" s="78">
        <v>622.07999999999993</v>
      </c>
      <c r="G19" s="79">
        <v>113.06</v>
      </c>
      <c r="H19" s="78">
        <v>2005.73</v>
      </c>
      <c r="I19" s="78">
        <v>197.70000000000002</v>
      </c>
      <c r="J19" s="91">
        <v>3422.3</v>
      </c>
      <c r="K19" s="78">
        <v>134.82</v>
      </c>
      <c r="L19" s="78">
        <v>2447.0500000000002</v>
      </c>
      <c r="M19" s="78">
        <v>0</v>
      </c>
      <c r="N19" s="78">
        <v>0</v>
      </c>
      <c r="O19" s="78">
        <v>0</v>
      </c>
      <c r="P19" s="78">
        <v>917.25557600000002</v>
      </c>
      <c r="Q19" s="78">
        <v>1.69</v>
      </c>
      <c r="R19" s="78">
        <v>0</v>
      </c>
      <c r="S19" s="79">
        <v>0</v>
      </c>
      <c r="T19" s="78">
        <v>0</v>
      </c>
      <c r="U19" s="78">
        <v>0</v>
      </c>
      <c r="V19" s="91">
        <v>47927.865576000004</v>
      </c>
      <c r="W19" s="80">
        <v>2540.64</v>
      </c>
    </row>
    <row r="20" spans="1:23" s="65" customFormat="1" ht="17.25" customHeight="1">
      <c r="A20" s="67" t="s">
        <v>174</v>
      </c>
      <c r="B20" s="78">
        <v>6079.0727040000002</v>
      </c>
      <c r="C20" s="78">
        <v>940.27091500000006</v>
      </c>
      <c r="D20" s="79">
        <v>2221.6365150000001</v>
      </c>
      <c r="E20" s="78">
        <v>244.61398100000002</v>
      </c>
      <c r="F20" s="79">
        <v>1187.0432559999999</v>
      </c>
      <c r="G20" s="79">
        <v>144.54750899999999</v>
      </c>
      <c r="H20" s="78">
        <v>1867.9162590000001</v>
      </c>
      <c r="I20" s="78">
        <v>202.89558099999999</v>
      </c>
      <c r="J20" s="91">
        <v>1688.4322629999999</v>
      </c>
      <c r="K20" s="78">
        <v>223.58487700000001</v>
      </c>
      <c r="L20" s="79">
        <v>1832.030205</v>
      </c>
      <c r="M20" s="78">
        <v>246.39183</v>
      </c>
      <c r="N20" s="78">
        <v>0</v>
      </c>
      <c r="O20" s="78">
        <v>0</v>
      </c>
      <c r="P20" s="79">
        <v>0</v>
      </c>
      <c r="Q20" s="78">
        <v>0</v>
      </c>
      <c r="R20" s="79">
        <v>706.36282799999992</v>
      </c>
      <c r="S20" s="79">
        <v>96.917231999999998</v>
      </c>
      <c r="T20" s="78">
        <v>0</v>
      </c>
      <c r="U20" s="78">
        <v>0</v>
      </c>
      <c r="V20" s="91">
        <v>15582.49403</v>
      </c>
      <c r="W20" s="80">
        <v>2099.2219250000003</v>
      </c>
    </row>
    <row r="21" spans="1:23" s="65" customFormat="1" ht="17.25" customHeight="1">
      <c r="A21" s="67" t="s">
        <v>175</v>
      </c>
      <c r="B21" s="78">
        <v>40307.432958000005</v>
      </c>
      <c r="C21" s="78">
        <v>3761.1930970000003</v>
      </c>
      <c r="D21" s="78">
        <v>0</v>
      </c>
      <c r="E21" s="78">
        <v>0</v>
      </c>
      <c r="F21" s="78">
        <v>9190.1238410000005</v>
      </c>
      <c r="G21" s="79">
        <v>281.05772999999999</v>
      </c>
      <c r="H21" s="78">
        <v>6398.7351900000003</v>
      </c>
      <c r="I21" s="78">
        <v>505.47084799999999</v>
      </c>
      <c r="J21" s="91">
        <v>0</v>
      </c>
      <c r="K21" s="78">
        <v>0</v>
      </c>
      <c r="L21" s="78">
        <v>484.26144999999997</v>
      </c>
      <c r="M21" s="78">
        <v>2.1954560000000001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0</v>
      </c>
      <c r="V21" s="91">
        <v>56380.553439000003</v>
      </c>
      <c r="W21" s="80">
        <v>4549.9171310000002</v>
      </c>
    </row>
    <row r="22" spans="1:23" s="65" customFormat="1" ht="17.25" customHeight="1">
      <c r="A22" s="67" t="s">
        <v>176</v>
      </c>
      <c r="B22" s="78">
        <v>50960.606151999993</v>
      </c>
      <c r="C22" s="78">
        <v>7185.3608480000003</v>
      </c>
      <c r="D22" s="78">
        <v>7301.748971</v>
      </c>
      <c r="E22" s="78">
        <v>2453.1869669999996</v>
      </c>
      <c r="F22" s="78">
        <v>19527.675439999999</v>
      </c>
      <c r="G22" s="79">
        <v>7330.122284</v>
      </c>
      <c r="H22" s="78">
        <v>26057.046450000002</v>
      </c>
      <c r="I22" s="78">
        <v>5811.1485279999997</v>
      </c>
      <c r="J22" s="91">
        <v>22165.416725000003</v>
      </c>
      <c r="K22" s="78">
        <v>5903.6904640000002</v>
      </c>
      <c r="L22" s="78">
        <v>34022.14241</v>
      </c>
      <c r="M22" s="78">
        <v>12207.433526000001</v>
      </c>
      <c r="N22" s="78">
        <v>19169.072070999999</v>
      </c>
      <c r="O22" s="78">
        <v>4799.7511419999992</v>
      </c>
      <c r="P22" s="78">
        <v>12368.170704</v>
      </c>
      <c r="Q22" s="78">
        <v>3041.2414680000002</v>
      </c>
      <c r="R22" s="78">
        <v>13346.674579999999</v>
      </c>
      <c r="S22" s="79">
        <v>1197.725629</v>
      </c>
      <c r="T22" s="78">
        <v>20128.817178999998</v>
      </c>
      <c r="U22" s="78">
        <v>1900.290438</v>
      </c>
      <c r="V22" s="91">
        <v>225047.37068199995</v>
      </c>
      <c r="W22" s="80">
        <v>51829.951293999999</v>
      </c>
    </row>
    <row r="23" spans="1:23" ht="17.25" customHeight="1">
      <c r="A23" s="67" t="s">
        <v>137</v>
      </c>
      <c r="B23" s="78">
        <v>123688.011662</v>
      </c>
      <c r="C23" s="78">
        <v>4148.4877029999998</v>
      </c>
      <c r="D23" s="78">
        <v>0</v>
      </c>
      <c r="E23" s="78">
        <v>0</v>
      </c>
      <c r="F23" s="78">
        <v>6642.3762980000001</v>
      </c>
      <c r="G23" s="79">
        <v>402.23630800000001</v>
      </c>
      <c r="H23" s="78">
        <v>4667.0248649999994</v>
      </c>
      <c r="I23" s="78">
        <v>168.489125</v>
      </c>
      <c r="J23" s="91">
        <v>7574.9000430000006</v>
      </c>
      <c r="K23" s="78">
        <v>305.09640300000001</v>
      </c>
      <c r="L23" s="78">
        <v>1609.4768939999999</v>
      </c>
      <c r="M23" s="78">
        <v>41.192047000000002</v>
      </c>
      <c r="N23" s="78">
        <v>9225.1607650000005</v>
      </c>
      <c r="O23" s="78">
        <v>271.35792400000003</v>
      </c>
      <c r="P23" s="78">
        <v>0</v>
      </c>
      <c r="Q23" s="78">
        <v>0</v>
      </c>
      <c r="R23" s="78">
        <v>6534.4079160000001</v>
      </c>
      <c r="S23" s="79">
        <v>148.94404700000001</v>
      </c>
      <c r="T23" s="78">
        <v>0</v>
      </c>
      <c r="U23" s="78">
        <v>0</v>
      </c>
      <c r="V23" s="91">
        <v>159941.358443</v>
      </c>
      <c r="W23" s="80">
        <v>5485.8035569999993</v>
      </c>
    </row>
    <row r="24" spans="1:23" ht="17.25" customHeight="1">
      <c r="A24" s="67" t="s">
        <v>177</v>
      </c>
      <c r="B24" s="78">
        <v>46613.196442</v>
      </c>
      <c r="C24" s="78">
        <v>5368.4288729999998</v>
      </c>
      <c r="D24" s="78">
        <v>4307.259419</v>
      </c>
      <c r="E24" s="78">
        <v>254.04958599999998</v>
      </c>
      <c r="F24" s="78">
        <v>12666.738345</v>
      </c>
      <c r="G24" s="79">
        <v>1596.469257</v>
      </c>
      <c r="H24" s="78">
        <v>9804.0273019999986</v>
      </c>
      <c r="I24" s="78">
        <v>944.32808099999988</v>
      </c>
      <c r="J24" s="91">
        <v>21271.809533</v>
      </c>
      <c r="K24" s="78">
        <v>1612.6570409999999</v>
      </c>
      <c r="L24" s="78">
        <v>27781.351260000003</v>
      </c>
      <c r="M24" s="78">
        <v>6072.8454309999997</v>
      </c>
      <c r="N24" s="78">
        <v>19253.436142999999</v>
      </c>
      <c r="O24" s="78">
        <v>1561.903489</v>
      </c>
      <c r="P24" s="78">
        <v>11882.342420999999</v>
      </c>
      <c r="Q24" s="78">
        <v>1404.8860599999998</v>
      </c>
      <c r="R24" s="78">
        <v>13673.131449</v>
      </c>
      <c r="S24" s="79">
        <v>920.25795000000005</v>
      </c>
      <c r="T24" s="78">
        <v>6259.9040810000006</v>
      </c>
      <c r="U24" s="78">
        <v>147.13352399999999</v>
      </c>
      <c r="V24" s="91">
        <v>173513.19639499998</v>
      </c>
      <c r="W24" s="80">
        <v>19882.959291999996</v>
      </c>
    </row>
    <row r="25" spans="1:23" ht="17.25" customHeight="1">
      <c r="A25" s="67" t="s">
        <v>178</v>
      </c>
      <c r="B25" s="78">
        <v>3913.46</v>
      </c>
      <c r="C25" s="78">
        <v>373.15</v>
      </c>
      <c r="D25" s="78">
        <v>0</v>
      </c>
      <c r="E25" s="78">
        <v>0</v>
      </c>
      <c r="F25" s="78">
        <v>0</v>
      </c>
      <c r="G25" s="79">
        <v>0</v>
      </c>
      <c r="H25" s="78">
        <v>0</v>
      </c>
      <c r="I25" s="78">
        <v>0</v>
      </c>
      <c r="J25" s="91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0</v>
      </c>
      <c r="V25" s="91">
        <v>3913.46</v>
      </c>
      <c r="W25" s="80">
        <v>373.15</v>
      </c>
    </row>
    <row r="26" spans="1:23" ht="17.25" customHeight="1">
      <c r="A26" s="67" t="s">
        <v>179</v>
      </c>
      <c r="B26" s="78">
        <v>92494.509239999999</v>
      </c>
      <c r="C26" s="78">
        <v>6346.9867569999997</v>
      </c>
      <c r="D26" s="78">
        <v>0</v>
      </c>
      <c r="E26" s="78">
        <v>0</v>
      </c>
      <c r="F26" s="78">
        <v>2539.0746079999999</v>
      </c>
      <c r="G26" s="79">
        <v>288.51886999999999</v>
      </c>
      <c r="H26" s="78">
        <v>5099.8591960000003</v>
      </c>
      <c r="I26" s="78">
        <v>370.629165</v>
      </c>
      <c r="J26" s="91">
        <v>8216.2311499999996</v>
      </c>
      <c r="K26" s="78">
        <v>1081.760164</v>
      </c>
      <c r="L26" s="78">
        <v>8832.1369840000007</v>
      </c>
      <c r="M26" s="78">
        <v>1343.7152429999999</v>
      </c>
      <c r="N26" s="78">
        <v>2175.5294469999999</v>
      </c>
      <c r="O26" s="78">
        <v>357.364619</v>
      </c>
      <c r="P26" s="78">
        <v>0</v>
      </c>
      <c r="Q26" s="78">
        <v>0</v>
      </c>
      <c r="R26" s="78">
        <v>565.78101800000002</v>
      </c>
      <c r="S26" s="79">
        <v>9.5752740000000003</v>
      </c>
      <c r="T26" s="78">
        <v>2041.413364</v>
      </c>
      <c r="U26" s="78">
        <v>33.417898999999998</v>
      </c>
      <c r="V26" s="91">
        <v>121964.53500699997</v>
      </c>
      <c r="W26" s="80">
        <v>9831.9679910000013</v>
      </c>
    </row>
    <row r="27" spans="1:23" ht="17.25" customHeight="1">
      <c r="A27" s="67" t="s">
        <v>180</v>
      </c>
      <c r="B27" s="78">
        <v>431.4</v>
      </c>
      <c r="C27" s="78">
        <v>1774.13</v>
      </c>
      <c r="D27" s="78">
        <v>0</v>
      </c>
      <c r="E27" s="78">
        <v>0</v>
      </c>
      <c r="F27" s="78">
        <v>0</v>
      </c>
      <c r="G27" s="79">
        <v>0</v>
      </c>
      <c r="H27" s="78">
        <v>0</v>
      </c>
      <c r="I27" s="78">
        <v>0</v>
      </c>
      <c r="J27" s="91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0</v>
      </c>
      <c r="V27" s="91">
        <v>431.4</v>
      </c>
      <c r="W27" s="80">
        <v>1774.13</v>
      </c>
    </row>
    <row r="28" spans="1:23" ht="17.25" customHeight="1">
      <c r="A28" s="71" t="s">
        <v>181</v>
      </c>
      <c r="B28" s="82">
        <v>32031.759999999998</v>
      </c>
      <c r="C28" s="82">
        <v>1338.5</v>
      </c>
      <c r="D28" s="82">
        <v>0</v>
      </c>
      <c r="E28" s="82">
        <v>0</v>
      </c>
      <c r="F28" s="82">
        <v>0</v>
      </c>
      <c r="G28" s="84">
        <v>0</v>
      </c>
      <c r="H28" s="82">
        <v>2987.1299999999997</v>
      </c>
      <c r="I28" s="82">
        <v>105.05000000000001</v>
      </c>
      <c r="J28" s="92">
        <v>366.92</v>
      </c>
      <c r="K28" s="82">
        <v>51.300000000000004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4">
        <v>0</v>
      </c>
      <c r="T28" s="82">
        <v>0</v>
      </c>
      <c r="U28" s="82">
        <v>0</v>
      </c>
      <c r="V28" s="92">
        <v>35385.810000000005</v>
      </c>
      <c r="W28" s="85">
        <v>1494.85</v>
      </c>
    </row>
    <row r="29" spans="1:23" ht="17.25" customHeight="1">
      <c r="A29" s="71" t="s">
        <v>129</v>
      </c>
      <c r="B29" s="82">
        <v>10239.92</v>
      </c>
      <c r="C29" s="82">
        <v>1135.6100000000001</v>
      </c>
      <c r="D29" s="82">
        <v>0</v>
      </c>
      <c r="E29" s="82">
        <v>0</v>
      </c>
      <c r="F29" s="82">
        <v>0</v>
      </c>
      <c r="G29" s="84">
        <v>0</v>
      </c>
      <c r="H29" s="82">
        <v>0</v>
      </c>
      <c r="I29" s="82">
        <v>0</v>
      </c>
      <c r="J29" s="9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4">
        <v>0</v>
      </c>
      <c r="T29" s="82">
        <v>0</v>
      </c>
      <c r="U29" s="82">
        <v>0</v>
      </c>
      <c r="V29" s="92">
        <v>10239.92</v>
      </c>
      <c r="W29" s="85">
        <v>1135.6100000000001</v>
      </c>
    </row>
    <row r="30" spans="1:23" ht="17.25" customHeight="1">
      <c r="A30" s="71" t="s">
        <v>182</v>
      </c>
      <c r="B30" s="82">
        <v>28228.15</v>
      </c>
      <c r="C30" s="82">
        <v>498.49999999999994</v>
      </c>
      <c r="D30" s="82">
        <v>0</v>
      </c>
      <c r="E30" s="82">
        <v>0</v>
      </c>
      <c r="F30" s="82">
        <v>0</v>
      </c>
      <c r="G30" s="84">
        <v>0</v>
      </c>
      <c r="H30" s="82">
        <v>0</v>
      </c>
      <c r="I30" s="82">
        <v>0</v>
      </c>
      <c r="J30" s="9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4">
        <v>0</v>
      </c>
      <c r="T30" s="82">
        <v>0</v>
      </c>
      <c r="U30" s="82">
        <v>0</v>
      </c>
      <c r="V30" s="92">
        <v>28228.15</v>
      </c>
      <c r="W30" s="85">
        <v>498.49999999999994</v>
      </c>
    </row>
    <row r="31" spans="1:23" ht="17.25" customHeight="1">
      <c r="A31" s="71" t="s">
        <v>183</v>
      </c>
      <c r="B31" s="82">
        <v>36544.07</v>
      </c>
      <c r="C31" s="82">
        <v>194.77</v>
      </c>
      <c r="D31" s="82">
        <v>0</v>
      </c>
      <c r="E31" s="82">
        <v>0</v>
      </c>
      <c r="F31" s="82">
        <v>9880.01</v>
      </c>
      <c r="G31" s="84">
        <v>12.37</v>
      </c>
      <c r="H31" s="82">
        <v>4476.7</v>
      </c>
      <c r="I31" s="82">
        <v>32.14</v>
      </c>
      <c r="J31" s="92">
        <v>1922.67</v>
      </c>
      <c r="K31" s="82">
        <v>2.8499999999999996</v>
      </c>
      <c r="L31" s="82">
        <v>5046.3899999999994</v>
      </c>
      <c r="M31" s="82">
        <v>27.180000000000003</v>
      </c>
      <c r="N31" s="82">
        <v>0</v>
      </c>
      <c r="O31" s="82">
        <v>10</v>
      </c>
      <c r="P31" s="82">
        <v>0</v>
      </c>
      <c r="Q31" s="82">
        <v>0</v>
      </c>
      <c r="R31" s="82">
        <v>0</v>
      </c>
      <c r="S31" s="84">
        <v>0</v>
      </c>
      <c r="T31" s="82">
        <v>0</v>
      </c>
      <c r="U31" s="82">
        <v>0</v>
      </c>
      <c r="V31" s="92">
        <v>57869.840000000004</v>
      </c>
      <c r="W31" s="85">
        <v>279.31</v>
      </c>
    </row>
    <row r="32" spans="1:23" ht="17.25" customHeight="1">
      <c r="A32" s="71" t="s">
        <v>130</v>
      </c>
      <c r="B32" s="82">
        <v>49613.867767000003</v>
      </c>
      <c r="C32" s="82">
        <v>1555.329154</v>
      </c>
      <c r="D32" s="82">
        <v>0</v>
      </c>
      <c r="E32" s="82">
        <v>0</v>
      </c>
      <c r="F32" s="82">
        <v>3540.2014929999996</v>
      </c>
      <c r="G32" s="84">
        <v>67.345070000000007</v>
      </c>
      <c r="H32" s="82">
        <v>5620.1975980000007</v>
      </c>
      <c r="I32" s="82">
        <v>104.21477</v>
      </c>
      <c r="J32" s="92">
        <v>3144.3392720000002</v>
      </c>
      <c r="K32" s="82">
        <v>26.510698999999999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4">
        <v>0</v>
      </c>
      <c r="T32" s="82">
        <v>0</v>
      </c>
      <c r="U32" s="82">
        <v>0</v>
      </c>
      <c r="V32" s="92">
        <v>61918.60613</v>
      </c>
      <c r="W32" s="85">
        <v>1753.3996930000001</v>
      </c>
    </row>
    <row r="33" spans="1:23" ht="17.25" customHeight="1">
      <c r="A33" s="71" t="s">
        <v>185</v>
      </c>
      <c r="B33" s="82">
        <v>18237.2</v>
      </c>
      <c r="C33" s="82">
        <v>290.29000000000002</v>
      </c>
      <c r="D33" s="82">
        <v>0</v>
      </c>
      <c r="E33" s="82">
        <v>0</v>
      </c>
      <c r="F33" s="82">
        <v>0</v>
      </c>
      <c r="G33" s="84">
        <v>0</v>
      </c>
      <c r="H33" s="82">
        <v>0</v>
      </c>
      <c r="I33" s="82">
        <v>0</v>
      </c>
      <c r="J33" s="9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4">
        <v>0</v>
      </c>
      <c r="T33" s="82">
        <v>0</v>
      </c>
      <c r="U33" s="82">
        <v>0</v>
      </c>
      <c r="V33" s="92">
        <v>18237.2</v>
      </c>
      <c r="W33" s="85">
        <v>290.29000000000002</v>
      </c>
    </row>
    <row r="34" spans="1:23" ht="17.25" customHeight="1" thickBot="1">
      <c r="A34" s="71" t="s">
        <v>187</v>
      </c>
      <c r="B34" s="82">
        <v>168.95000000000002</v>
      </c>
      <c r="C34" s="82">
        <v>27.55</v>
      </c>
      <c r="D34" s="82">
        <v>0</v>
      </c>
      <c r="E34" s="82">
        <v>0</v>
      </c>
      <c r="F34" s="83">
        <v>0</v>
      </c>
      <c r="G34" s="84">
        <v>0</v>
      </c>
      <c r="H34" s="82">
        <v>0</v>
      </c>
      <c r="I34" s="82">
        <v>0</v>
      </c>
      <c r="J34" s="9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3">
        <v>0</v>
      </c>
      <c r="S34" s="84">
        <v>0</v>
      </c>
      <c r="T34" s="82">
        <v>0</v>
      </c>
      <c r="U34" s="82">
        <v>0</v>
      </c>
      <c r="V34" s="92">
        <v>168.95000000000002</v>
      </c>
      <c r="W34" s="85">
        <v>27.55</v>
      </c>
    </row>
    <row r="35" spans="1:23" ht="17.25" customHeight="1" thickTop="1" thickBot="1">
      <c r="A35" s="73" t="s">
        <v>19</v>
      </c>
      <c r="B35" s="86">
        <v>2393772.639731999</v>
      </c>
      <c r="C35" s="86">
        <v>442816.02170900005</v>
      </c>
      <c r="D35" s="86">
        <v>89638.792171000008</v>
      </c>
      <c r="E35" s="86">
        <v>16755.680249999998</v>
      </c>
      <c r="F35" s="87">
        <v>463794.93128899997</v>
      </c>
      <c r="G35" s="88">
        <v>96010.064517999999</v>
      </c>
      <c r="H35" s="86">
        <v>547842.44623400003</v>
      </c>
      <c r="I35" s="86">
        <v>120029.49288899999</v>
      </c>
      <c r="J35" s="93">
        <v>508169.99809599994</v>
      </c>
      <c r="K35" s="86">
        <v>92309.330221000011</v>
      </c>
      <c r="L35" s="86">
        <v>397697.17196599999</v>
      </c>
      <c r="M35" s="86">
        <v>80755.888207000011</v>
      </c>
      <c r="N35" s="86">
        <v>241876.97177599996</v>
      </c>
      <c r="O35" s="86">
        <v>47807.376561000005</v>
      </c>
      <c r="P35" s="86">
        <v>174328.28450300003</v>
      </c>
      <c r="Q35" s="86">
        <v>41830.773061999993</v>
      </c>
      <c r="R35" s="87">
        <v>210103.15931800002</v>
      </c>
      <c r="S35" s="88">
        <v>32007.389775999996</v>
      </c>
      <c r="T35" s="87">
        <v>307490.49365099997</v>
      </c>
      <c r="U35" s="88">
        <v>39080.036193</v>
      </c>
      <c r="V35" s="93">
        <v>5334714.8887360003</v>
      </c>
      <c r="W35" s="89">
        <v>1009402.0533860001</v>
      </c>
    </row>
    <row r="36" spans="1:23">
      <c r="A36" s="142" t="s">
        <v>65</v>
      </c>
    </row>
    <row r="37" spans="1:23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</row>
  </sheetData>
  <mergeCells count="17">
    <mergeCell ref="P3:Q3"/>
    <mergeCell ref="R3:S3"/>
    <mergeCell ref="A2:B2"/>
    <mergeCell ref="L2:M2"/>
    <mergeCell ref="A1:W1"/>
    <mergeCell ref="D2:E2"/>
    <mergeCell ref="A3:A4"/>
    <mergeCell ref="B3:C3"/>
    <mergeCell ref="D3:E3"/>
    <mergeCell ref="F3:G3"/>
    <mergeCell ref="H3:I3"/>
    <mergeCell ref="V3:W3"/>
    <mergeCell ref="T3:U3"/>
    <mergeCell ref="J2:K2"/>
    <mergeCell ref="J3:K3"/>
    <mergeCell ref="L3:M3"/>
    <mergeCell ref="N3:O3"/>
  </mergeCells>
  <phoneticPr fontId="7" type="noConversion"/>
  <pageMargins left="0.7" right="0.7" top="0.75" bottom="0.75" header="0.3" footer="0.3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</vt:i4>
      </vt:variant>
    </vt:vector>
  </HeadingPairs>
  <TitlesOfParts>
    <vt:vector size="14" baseType="lpstr">
      <vt:lpstr>综合</vt:lpstr>
      <vt:lpstr>产险综合</vt:lpstr>
      <vt:lpstr>产险-地市</vt:lpstr>
      <vt:lpstr>产险-险种</vt:lpstr>
      <vt:lpstr>产险-渠道</vt:lpstr>
      <vt:lpstr>产险-保额</vt:lpstr>
      <vt:lpstr>产险-人员</vt:lpstr>
      <vt:lpstr>寿险综合</vt:lpstr>
      <vt:lpstr>寿险-地市</vt:lpstr>
      <vt:lpstr>寿险-险种</vt:lpstr>
      <vt:lpstr>寿险-渠道</vt:lpstr>
      <vt:lpstr>寿险-保额</vt:lpstr>
      <vt:lpstr>寿险-人员</vt:lpstr>
      <vt:lpstr>综合!Print_Area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owner</cp:lastModifiedBy>
  <cp:lastPrinted>2014-03-17T07:28:51Z</cp:lastPrinted>
  <dcterms:created xsi:type="dcterms:W3CDTF">2010-04-19T06:06:36Z</dcterms:created>
  <dcterms:modified xsi:type="dcterms:W3CDTF">2018-10-15T02:44:10Z</dcterms:modified>
</cp:coreProperties>
</file>